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Korisnik\Documents\Desktop\Dragana\IZVRSENJE BUDZETA\"/>
    </mc:Choice>
  </mc:AlternateContent>
  <xr:revisionPtr revIDLastSave="0" documentId="13_ncr:1_{7C523F79-9634-4166-9B66-7FFF06C45C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razac5" sheetId="1" r:id="rId1"/>
  </sheets>
  <externalReferences>
    <externalReference r:id="rId2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91029"/>
</workbook>
</file>

<file path=xl/calcChain.xml><?xml version="1.0" encoding="utf-8"?>
<calcChain xmlns="http://schemas.openxmlformats.org/spreadsheetml/2006/main">
  <c r="E431" i="1" l="1"/>
  <c r="E430" i="1"/>
  <c r="F300" i="1"/>
  <c r="F276" i="1"/>
  <c r="E235" i="1"/>
  <c r="F235" i="1"/>
  <c r="E437" i="1"/>
  <c r="F437" i="1"/>
  <c r="F262" i="1"/>
  <c r="F253" i="1"/>
  <c r="E243" i="1"/>
  <c r="E242" i="1"/>
  <c r="F242" i="1"/>
  <c r="D548" i="1"/>
  <c r="K545" i="1"/>
  <c r="J545" i="1"/>
  <c r="I545" i="1"/>
  <c r="H545" i="1"/>
  <c r="G545" i="1"/>
  <c r="F544" i="1"/>
  <c r="E535" i="1"/>
  <c r="K534" i="1"/>
  <c r="K510" i="1" s="1"/>
  <c r="J534" i="1"/>
  <c r="I534" i="1"/>
  <c r="H534" i="1"/>
  <c r="G534" i="1"/>
  <c r="F534" i="1"/>
  <c r="E534" i="1"/>
  <c r="E533" i="1"/>
  <c r="E532" i="1"/>
  <c r="E531" i="1"/>
  <c r="E530" i="1"/>
  <c r="E529" i="1"/>
  <c r="E528" i="1"/>
  <c r="E527" i="1"/>
  <c r="E526" i="1"/>
  <c r="K525" i="1"/>
  <c r="J525" i="1"/>
  <c r="I525" i="1"/>
  <c r="H525" i="1"/>
  <c r="H510" i="1" s="1"/>
  <c r="G525" i="1"/>
  <c r="F525" i="1"/>
  <c r="E525" i="1" s="1"/>
  <c r="E524" i="1"/>
  <c r="E523" i="1"/>
  <c r="E522" i="1"/>
  <c r="E521" i="1"/>
  <c r="E520" i="1"/>
  <c r="E519" i="1"/>
  <c r="E518" i="1"/>
  <c r="E517" i="1"/>
  <c r="E512" i="1"/>
  <c r="K511" i="1"/>
  <c r="J511" i="1"/>
  <c r="J510" i="1" s="1"/>
  <c r="I511" i="1"/>
  <c r="I510" i="1" s="1"/>
  <c r="H511" i="1"/>
  <c r="G511" i="1"/>
  <c r="F511" i="1"/>
  <c r="E511" i="1" s="1"/>
  <c r="G510" i="1"/>
  <c r="D510" i="1"/>
  <c r="E509" i="1"/>
  <c r="K508" i="1"/>
  <c r="J508" i="1"/>
  <c r="I508" i="1"/>
  <c r="H508" i="1"/>
  <c r="G508" i="1"/>
  <c r="E508" i="1" s="1"/>
  <c r="F508" i="1"/>
  <c r="E507" i="1"/>
  <c r="K506" i="1"/>
  <c r="J506" i="1"/>
  <c r="I506" i="1"/>
  <c r="H506" i="1"/>
  <c r="G506" i="1"/>
  <c r="F506" i="1"/>
  <c r="E506" i="1" s="1"/>
  <c r="E505" i="1"/>
  <c r="K504" i="1"/>
  <c r="J504" i="1"/>
  <c r="I504" i="1"/>
  <c r="H504" i="1"/>
  <c r="G504" i="1"/>
  <c r="F504" i="1"/>
  <c r="E504" i="1" s="1"/>
  <c r="E503" i="1"/>
  <c r="E502" i="1"/>
  <c r="E501" i="1"/>
  <c r="E500" i="1"/>
  <c r="E499" i="1"/>
  <c r="E498" i="1"/>
  <c r="E497" i="1"/>
  <c r="K496" i="1"/>
  <c r="J496" i="1"/>
  <c r="J481" i="1" s="1"/>
  <c r="J480" i="1" s="1"/>
  <c r="I496" i="1"/>
  <c r="H496" i="1"/>
  <c r="G496" i="1"/>
  <c r="E496" i="1" s="1"/>
  <c r="F496" i="1"/>
  <c r="E495" i="1"/>
  <c r="E494" i="1"/>
  <c r="E493" i="1"/>
  <c r="E492" i="1"/>
  <c r="E491" i="1"/>
  <c r="E490" i="1"/>
  <c r="E485" i="1"/>
  <c r="E484" i="1"/>
  <c r="E483" i="1"/>
  <c r="K482" i="1"/>
  <c r="K481" i="1" s="1"/>
  <c r="K480" i="1" s="1"/>
  <c r="J482" i="1"/>
  <c r="I482" i="1"/>
  <c r="H482" i="1"/>
  <c r="H481" i="1" s="1"/>
  <c r="H480" i="1" s="1"/>
  <c r="G482" i="1"/>
  <c r="F482" i="1"/>
  <c r="E482" i="1" s="1"/>
  <c r="I481" i="1"/>
  <c r="I480" i="1" s="1"/>
  <c r="G481" i="1"/>
  <c r="G480" i="1" s="1"/>
  <c r="D481" i="1"/>
  <c r="D480" i="1" s="1"/>
  <c r="D549" i="1" s="1"/>
  <c r="D551" i="1" s="1"/>
  <c r="E479" i="1"/>
  <c r="K478" i="1"/>
  <c r="K477" i="1" s="1"/>
  <c r="J478" i="1"/>
  <c r="I478" i="1"/>
  <c r="H478" i="1"/>
  <c r="H477" i="1" s="1"/>
  <c r="G478" i="1"/>
  <c r="F478" i="1"/>
  <c r="E478" i="1" s="1"/>
  <c r="J477" i="1"/>
  <c r="I477" i="1"/>
  <c r="G477" i="1"/>
  <c r="D477" i="1"/>
  <c r="E476" i="1"/>
  <c r="E475" i="1"/>
  <c r="K474" i="1"/>
  <c r="J474" i="1"/>
  <c r="I474" i="1"/>
  <c r="H474" i="1"/>
  <c r="G474" i="1"/>
  <c r="E474" i="1" s="1"/>
  <c r="F474" i="1"/>
  <c r="E473" i="1"/>
  <c r="K472" i="1"/>
  <c r="J472" i="1"/>
  <c r="I472" i="1"/>
  <c r="H472" i="1"/>
  <c r="G472" i="1"/>
  <c r="G469" i="1" s="1"/>
  <c r="F472" i="1"/>
  <c r="E472" i="1" s="1"/>
  <c r="E471" i="1"/>
  <c r="K470" i="1"/>
  <c r="K469" i="1" s="1"/>
  <c r="J470" i="1"/>
  <c r="I470" i="1"/>
  <c r="I469" i="1" s="1"/>
  <c r="H470" i="1"/>
  <c r="H469" i="1" s="1"/>
  <c r="G470" i="1"/>
  <c r="F470" i="1"/>
  <c r="E470" i="1"/>
  <c r="J469" i="1"/>
  <c r="F469" i="1"/>
  <c r="D469" i="1"/>
  <c r="E468" i="1"/>
  <c r="K467" i="1"/>
  <c r="J467" i="1"/>
  <c r="I467" i="1"/>
  <c r="I466" i="1" s="1"/>
  <c r="H467" i="1"/>
  <c r="G467" i="1"/>
  <c r="G466" i="1" s="1"/>
  <c r="F467" i="1"/>
  <c r="E467" i="1" s="1"/>
  <c r="K466" i="1"/>
  <c r="J466" i="1"/>
  <c r="H466" i="1"/>
  <c r="D466" i="1"/>
  <c r="D430" i="1" s="1"/>
  <c r="E465" i="1"/>
  <c r="K464" i="1"/>
  <c r="J464" i="1"/>
  <c r="I464" i="1"/>
  <c r="H464" i="1"/>
  <c r="G464" i="1"/>
  <c r="E464" i="1" s="1"/>
  <c r="F464" i="1"/>
  <c r="E463" i="1"/>
  <c r="E462" i="1"/>
  <c r="E457" i="1"/>
  <c r="K456" i="1"/>
  <c r="E456" i="1" s="1"/>
  <c r="J456" i="1"/>
  <c r="I456" i="1"/>
  <c r="I453" i="1" s="1"/>
  <c r="H456" i="1"/>
  <c r="G456" i="1"/>
  <c r="F456" i="1"/>
  <c r="E455" i="1"/>
  <c r="K454" i="1"/>
  <c r="K453" i="1" s="1"/>
  <c r="J454" i="1"/>
  <c r="J453" i="1" s="1"/>
  <c r="I454" i="1"/>
  <c r="H454" i="1"/>
  <c r="G454" i="1"/>
  <c r="G453" i="1" s="1"/>
  <c r="G430" i="1" s="1"/>
  <c r="F454" i="1"/>
  <c r="H453" i="1"/>
  <c r="F453" i="1"/>
  <c r="D453" i="1"/>
  <c r="K451" i="1"/>
  <c r="J451" i="1"/>
  <c r="I451" i="1"/>
  <c r="H451" i="1"/>
  <c r="G451" i="1"/>
  <c r="E450" i="1"/>
  <c r="K449" i="1"/>
  <c r="J449" i="1"/>
  <c r="I449" i="1"/>
  <c r="H449" i="1"/>
  <c r="G449" i="1"/>
  <c r="E449" i="1" s="1"/>
  <c r="F449" i="1"/>
  <c r="E448" i="1"/>
  <c r="K447" i="1"/>
  <c r="J447" i="1"/>
  <c r="I447" i="1"/>
  <c r="H447" i="1"/>
  <c r="G447" i="1"/>
  <c r="F447" i="1"/>
  <c r="E447" i="1" s="1"/>
  <c r="E446" i="1"/>
  <c r="E445" i="1"/>
  <c r="E444" i="1"/>
  <c r="E443" i="1"/>
  <c r="E442" i="1"/>
  <c r="E441" i="1"/>
  <c r="E440" i="1"/>
  <c r="K437" i="1"/>
  <c r="J437" i="1"/>
  <c r="I437" i="1"/>
  <c r="H437" i="1"/>
  <c r="G437" i="1"/>
  <c r="E435" i="1"/>
  <c r="E434" i="1"/>
  <c r="E433" i="1"/>
  <c r="K432" i="1"/>
  <c r="K431" i="1" s="1"/>
  <c r="J432" i="1"/>
  <c r="J431" i="1" s="1"/>
  <c r="J430" i="1" s="1"/>
  <c r="I432" i="1"/>
  <c r="H432" i="1"/>
  <c r="H431" i="1" s="1"/>
  <c r="G432" i="1"/>
  <c r="I431" i="1"/>
  <c r="G431" i="1"/>
  <c r="D431" i="1"/>
  <c r="E429" i="1"/>
  <c r="K428" i="1"/>
  <c r="J428" i="1"/>
  <c r="I428" i="1"/>
  <c r="H428" i="1"/>
  <c r="G428" i="1"/>
  <c r="F428" i="1"/>
  <c r="E428" i="1" s="1"/>
  <c r="E423" i="1"/>
  <c r="K422" i="1"/>
  <c r="J422" i="1"/>
  <c r="I422" i="1"/>
  <c r="H422" i="1"/>
  <c r="G422" i="1"/>
  <c r="F422" i="1"/>
  <c r="E422" i="1" s="1"/>
  <c r="E421" i="1"/>
  <c r="E420" i="1"/>
  <c r="K419" i="1"/>
  <c r="J419" i="1"/>
  <c r="I419" i="1"/>
  <c r="H419" i="1"/>
  <c r="G419" i="1"/>
  <c r="F419" i="1"/>
  <c r="E419" i="1" s="1"/>
  <c r="E418" i="1"/>
  <c r="K417" i="1"/>
  <c r="K409" i="1" s="1"/>
  <c r="J417" i="1"/>
  <c r="I417" i="1"/>
  <c r="H417" i="1"/>
  <c r="G417" i="1"/>
  <c r="F417" i="1"/>
  <c r="E417" i="1"/>
  <c r="E416" i="1"/>
  <c r="E415" i="1"/>
  <c r="E414" i="1"/>
  <c r="K413" i="1"/>
  <c r="J413" i="1"/>
  <c r="I413" i="1"/>
  <c r="H413" i="1"/>
  <c r="G413" i="1"/>
  <c r="F413" i="1"/>
  <c r="E413" i="1" s="1"/>
  <c r="E412" i="1"/>
  <c r="E411" i="1"/>
  <c r="K410" i="1"/>
  <c r="J410" i="1"/>
  <c r="J409" i="1" s="1"/>
  <c r="I410" i="1"/>
  <c r="I409" i="1" s="1"/>
  <c r="H410" i="1"/>
  <c r="H409" i="1" s="1"/>
  <c r="G410" i="1"/>
  <c r="F410" i="1"/>
  <c r="E410" i="1" s="1"/>
  <c r="G409" i="1"/>
  <c r="D409" i="1"/>
  <c r="E408" i="1"/>
  <c r="E407" i="1"/>
  <c r="E406" i="1"/>
  <c r="E405" i="1"/>
  <c r="E404" i="1"/>
  <c r="E403" i="1"/>
  <c r="E402" i="1"/>
  <c r="E401" i="1"/>
  <c r="E400" i="1"/>
  <c r="K395" i="1"/>
  <c r="J395" i="1"/>
  <c r="I395" i="1"/>
  <c r="H395" i="1"/>
  <c r="G395" i="1"/>
  <c r="F395" i="1"/>
  <c r="E395" i="1" s="1"/>
  <c r="E394" i="1"/>
  <c r="E393" i="1"/>
  <c r="E392" i="1"/>
  <c r="K391" i="1"/>
  <c r="J391" i="1"/>
  <c r="J390" i="1" s="1"/>
  <c r="I391" i="1"/>
  <c r="H391" i="1"/>
  <c r="H390" i="1" s="1"/>
  <c r="G391" i="1"/>
  <c r="F391" i="1"/>
  <c r="E391" i="1" s="1"/>
  <c r="K390" i="1"/>
  <c r="I390" i="1"/>
  <c r="G390" i="1"/>
  <c r="D390" i="1"/>
  <c r="E389" i="1"/>
  <c r="E388" i="1"/>
  <c r="K387" i="1"/>
  <c r="J387" i="1"/>
  <c r="I387" i="1"/>
  <c r="H387" i="1"/>
  <c r="G387" i="1"/>
  <c r="E387" i="1" s="1"/>
  <c r="F387" i="1"/>
  <c r="E386" i="1"/>
  <c r="E385" i="1"/>
  <c r="K384" i="1"/>
  <c r="J384" i="1"/>
  <c r="I384" i="1"/>
  <c r="H384" i="1"/>
  <c r="G384" i="1"/>
  <c r="F384" i="1"/>
  <c r="E384" i="1" s="1"/>
  <c r="E383" i="1"/>
  <c r="E382" i="1"/>
  <c r="K381" i="1"/>
  <c r="J381" i="1"/>
  <c r="I381" i="1"/>
  <c r="H381" i="1"/>
  <c r="G381" i="1"/>
  <c r="E381" i="1" s="1"/>
  <c r="F381" i="1"/>
  <c r="E380" i="1"/>
  <c r="E379" i="1"/>
  <c r="K378" i="1"/>
  <c r="J378" i="1"/>
  <c r="I378" i="1"/>
  <c r="H378" i="1"/>
  <c r="G378" i="1"/>
  <c r="F378" i="1"/>
  <c r="E378" i="1" s="1"/>
  <c r="E377" i="1"/>
  <c r="E376" i="1"/>
  <c r="K375" i="1"/>
  <c r="K370" i="1" s="1"/>
  <c r="J375" i="1"/>
  <c r="I375" i="1"/>
  <c r="I370" i="1" s="1"/>
  <c r="H375" i="1"/>
  <c r="G375" i="1"/>
  <c r="G370" i="1" s="1"/>
  <c r="F375" i="1"/>
  <c r="J370" i="1"/>
  <c r="H370" i="1"/>
  <c r="D370" i="1"/>
  <c r="E369" i="1"/>
  <c r="E368" i="1"/>
  <c r="K367" i="1"/>
  <c r="J367" i="1"/>
  <c r="I367" i="1"/>
  <c r="H367" i="1"/>
  <c r="G367" i="1"/>
  <c r="F367" i="1"/>
  <c r="E367" i="1" s="1"/>
  <c r="E366" i="1"/>
  <c r="E365" i="1"/>
  <c r="K364" i="1"/>
  <c r="J364" i="1"/>
  <c r="I364" i="1"/>
  <c r="H364" i="1"/>
  <c r="G364" i="1"/>
  <c r="F364" i="1"/>
  <c r="E364" i="1"/>
  <c r="E363" i="1"/>
  <c r="E362" i="1"/>
  <c r="K361" i="1"/>
  <c r="J361" i="1"/>
  <c r="I361" i="1"/>
  <c r="H361" i="1"/>
  <c r="H357" i="1" s="1"/>
  <c r="G361" i="1"/>
  <c r="F361" i="1"/>
  <c r="E361" i="1" s="1"/>
  <c r="E360" i="1"/>
  <c r="E359" i="1"/>
  <c r="K358" i="1"/>
  <c r="K357" i="1" s="1"/>
  <c r="J358" i="1"/>
  <c r="I358" i="1"/>
  <c r="I357" i="1" s="1"/>
  <c r="H358" i="1"/>
  <c r="G358" i="1"/>
  <c r="G357" i="1" s="1"/>
  <c r="F358" i="1"/>
  <c r="E358" i="1"/>
  <c r="J357" i="1"/>
  <c r="F357" i="1"/>
  <c r="D357" i="1"/>
  <c r="E356" i="1"/>
  <c r="E355" i="1"/>
  <c r="E354" i="1"/>
  <c r="K353" i="1"/>
  <c r="K329" i="1" s="1"/>
  <c r="J353" i="1"/>
  <c r="I353" i="1"/>
  <c r="H353" i="1"/>
  <c r="G353" i="1"/>
  <c r="F353" i="1"/>
  <c r="E353" i="1"/>
  <c r="E352" i="1"/>
  <c r="K351" i="1"/>
  <c r="J351" i="1"/>
  <c r="I351" i="1"/>
  <c r="H351" i="1"/>
  <c r="G351" i="1"/>
  <c r="E351" i="1" s="1"/>
  <c r="F351" i="1"/>
  <c r="E350" i="1"/>
  <c r="E349" i="1"/>
  <c r="E344" i="1"/>
  <c r="E343" i="1"/>
  <c r="E342" i="1"/>
  <c r="E341" i="1"/>
  <c r="K340" i="1"/>
  <c r="J340" i="1"/>
  <c r="I340" i="1"/>
  <c r="H340" i="1"/>
  <c r="G340" i="1"/>
  <c r="F340" i="1"/>
  <c r="E340" i="1" s="1"/>
  <c r="E339" i="1"/>
  <c r="E338" i="1"/>
  <c r="E337" i="1"/>
  <c r="E336" i="1"/>
  <c r="E335" i="1"/>
  <c r="E334" i="1"/>
  <c r="E333" i="1"/>
  <c r="E332" i="1"/>
  <c r="E331" i="1"/>
  <c r="K330" i="1"/>
  <c r="J330" i="1"/>
  <c r="J329" i="1" s="1"/>
  <c r="I330" i="1"/>
  <c r="H330" i="1"/>
  <c r="H329" i="1" s="1"/>
  <c r="G330" i="1"/>
  <c r="F330" i="1"/>
  <c r="E330" i="1" s="1"/>
  <c r="I329" i="1"/>
  <c r="G329" i="1"/>
  <c r="D329" i="1"/>
  <c r="E328" i="1"/>
  <c r="K327" i="1"/>
  <c r="J327" i="1"/>
  <c r="I327" i="1"/>
  <c r="H327" i="1"/>
  <c r="G327" i="1"/>
  <c r="F327" i="1"/>
  <c r="E327" i="1" s="1"/>
  <c r="E326" i="1"/>
  <c r="E325" i="1"/>
  <c r="E324" i="1"/>
  <c r="K323" i="1"/>
  <c r="J323" i="1"/>
  <c r="I323" i="1"/>
  <c r="H323" i="1"/>
  <c r="G323" i="1"/>
  <c r="F323" i="1"/>
  <c r="E323" i="1" s="1"/>
  <c r="E322" i="1"/>
  <c r="K321" i="1"/>
  <c r="J321" i="1"/>
  <c r="I321" i="1"/>
  <c r="H321" i="1"/>
  <c r="G321" i="1"/>
  <c r="F321" i="1"/>
  <c r="E321" i="1" s="1"/>
  <c r="E320" i="1"/>
  <c r="K319" i="1"/>
  <c r="J319" i="1"/>
  <c r="I319" i="1"/>
  <c r="H319" i="1"/>
  <c r="G319" i="1"/>
  <c r="F319" i="1"/>
  <c r="E319" i="1" s="1"/>
  <c r="E314" i="1"/>
  <c r="E313" i="1"/>
  <c r="E312" i="1"/>
  <c r="K311" i="1"/>
  <c r="J311" i="1"/>
  <c r="J310" i="1" s="1"/>
  <c r="I311" i="1"/>
  <c r="H311" i="1"/>
  <c r="H310" i="1" s="1"/>
  <c r="G311" i="1"/>
  <c r="F311" i="1"/>
  <c r="E311" i="1" s="1"/>
  <c r="K310" i="1"/>
  <c r="I310" i="1"/>
  <c r="G310" i="1"/>
  <c r="D310" i="1"/>
  <c r="E309" i="1"/>
  <c r="E304" i="1"/>
  <c r="E303" i="1"/>
  <c r="E301" i="1"/>
  <c r="K300" i="1"/>
  <c r="J300" i="1"/>
  <c r="I300" i="1"/>
  <c r="H300" i="1"/>
  <c r="G300" i="1"/>
  <c r="E299" i="1"/>
  <c r="K297" i="1"/>
  <c r="J297" i="1"/>
  <c r="I297" i="1"/>
  <c r="H297" i="1"/>
  <c r="G297" i="1"/>
  <c r="F297" i="1"/>
  <c r="E296" i="1"/>
  <c r="E295" i="1"/>
  <c r="E294" i="1"/>
  <c r="E293" i="1"/>
  <c r="E292" i="1"/>
  <c r="E291" i="1"/>
  <c r="E290" i="1"/>
  <c r="K289" i="1"/>
  <c r="J289" i="1"/>
  <c r="I289" i="1"/>
  <c r="H289" i="1"/>
  <c r="G289" i="1"/>
  <c r="F289" i="1"/>
  <c r="E289" i="1" s="1"/>
  <c r="E288" i="1"/>
  <c r="E283" i="1"/>
  <c r="K276" i="1"/>
  <c r="J276" i="1"/>
  <c r="I276" i="1"/>
  <c r="H276" i="1"/>
  <c r="G276" i="1"/>
  <c r="E276" i="1"/>
  <c r="E271" i="1"/>
  <c r="K270" i="1"/>
  <c r="K261" i="1" s="1"/>
  <c r="J270" i="1"/>
  <c r="I270" i="1"/>
  <c r="H270" i="1"/>
  <c r="G270" i="1"/>
  <c r="F270" i="1"/>
  <c r="E270" i="1"/>
  <c r="E266" i="1"/>
  <c r="K262" i="1"/>
  <c r="J262" i="1"/>
  <c r="I262" i="1"/>
  <c r="I261" i="1" s="1"/>
  <c r="H262" i="1"/>
  <c r="G262" i="1"/>
  <c r="G261" i="1" s="1"/>
  <c r="J261" i="1"/>
  <c r="H261" i="1"/>
  <c r="D261" i="1"/>
  <c r="K259" i="1"/>
  <c r="J259" i="1"/>
  <c r="I259" i="1"/>
  <c r="H259" i="1"/>
  <c r="G259" i="1"/>
  <c r="K257" i="1"/>
  <c r="J257" i="1"/>
  <c r="I257" i="1"/>
  <c r="H257" i="1"/>
  <c r="G257" i="1"/>
  <c r="K255" i="1"/>
  <c r="J255" i="1"/>
  <c r="I255" i="1"/>
  <c r="H255" i="1"/>
  <c r="G255" i="1"/>
  <c r="E254" i="1"/>
  <c r="E253" i="1"/>
  <c r="E240" i="1"/>
  <c r="E239" i="1"/>
  <c r="F238" i="1"/>
  <c r="E238" i="1" s="1"/>
  <c r="F236" i="1"/>
  <c r="E236" i="1" s="1"/>
  <c r="D235" i="1"/>
  <c r="D234" i="1" s="1"/>
  <c r="E223" i="1"/>
  <c r="E222" i="1"/>
  <c r="E221" i="1"/>
  <c r="E216" i="1"/>
  <c r="E215" i="1"/>
  <c r="E214" i="1"/>
  <c r="E213" i="1"/>
  <c r="E212" i="1"/>
  <c r="K211" i="1"/>
  <c r="J211" i="1"/>
  <c r="I211" i="1"/>
  <c r="H211" i="1"/>
  <c r="G211" i="1"/>
  <c r="F211" i="1"/>
  <c r="E211" i="1" s="1"/>
  <c r="E210" i="1"/>
  <c r="E209" i="1"/>
  <c r="E208" i="1"/>
  <c r="E207" i="1"/>
  <c r="E206" i="1"/>
  <c r="E205" i="1"/>
  <c r="E204" i="1"/>
  <c r="E203" i="1"/>
  <c r="E202" i="1"/>
  <c r="K201" i="1"/>
  <c r="J201" i="1"/>
  <c r="J200" i="1" s="1"/>
  <c r="I201" i="1"/>
  <c r="H201" i="1"/>
  <c r="H200" i="1" s="1"/>
  <c r="G201" i="1"/>
  <c r="F201" i="1"/>
  <c r="K200" i="1"/>
  <c r="I200" i="1"/>
  <c r="I176" i="1" s="1"/>
  <c r="I548" i="1" s="1"/>
  <c r="G200" i="1"/>
  <c r="F200" i="1"/>
  <c r="D200" i="1"/>
  <c r="E199" i="1"/>
  <c r="E194" i="1"/>
  <c r="E193" i="1"/>
  <c r="E192" i="1"/>
  <c r="E191" i="1"/>
  <c r="E190" i="1"/>
  <c r="E189" i="1"/>
  <c r="K188" i="1"/>
  <c r="J188" i="1"/>
  <c r="I188" i="1"/>
  <c r="H188" i="1"/>
  <c r="G188" i="1"/>
  <c r="F188" i="1"/>
  <c r="E188" i="1" s="1"/>
  <c r="E187" i="1"/>
  <c r="E186" i="1"/>
  <c r="E185" i="1"/>
  <c r="E184" i="1"/>
  <c r="E183" i="1"/>
  <c r="E182" i="1"/>
  <c r="E181" i="1"/>
  <c r="E180" i="1"/>
  <c r="E179" i="1"/>
  <c r="K178" i="1"/>
  <c r="J178" i="1"/>
  <c r="J177" i="1" s="1"/>
  <c r="I178" i="1"/>
  <c r="H178" i="1"/>
  <c r="G178" i="1"/>
  <c r="F178" i="1"/>
  <c r="E178" i="1" s="1"/>
  <c r="K177" i="1"/>
  <c r="K176" i="1" s="1"/>
  <c r="K548" i="1" s="1"/>
  <c r="I177" i="1"/>
  <c r="H177" i="1"/>
  <c r="G177" i="1"/>
  <c r="D177" i="1"/>
  <c r="G176" i="1"/>
  <c r="G548" i="1" s="1"/>
  <c r="D176" i="1"/>
  <c r="E175" i="1"/>
  <c r="K174" i="1"/>
  <c r="J174" i="1"/>
  <c r="J165" i="1" s="1"/>
  <c r="I174" i="1"/>
  <c r="H174" i="1"/>
  <c r="G174" i="1"/>
  <c r="F174" i="1"/>
  <c r="E174" i="1" s="1"/>
  <c r="E173" i="1"/>
  <c r="K168" i="1"/>
  <c r="J168" i="1"/>
  <c r="I168" i="1"/>
  <c r="H168" i="1"/>
  <c r="G168" i="1"/>
  <c r="F168" i="1"/>
  <c r="E168" i="1" s="1"/>
  <c r="E167" i="1"/>
  <c r="K166" i="1"/>
  <c r="J166" i="1"/>
  <c r="I166" i="1"/>
  <c r="H166" i="1"/>
  <c r="H165" i="1" s="1"/>
  <c r="G166" i="1"/>
  <c r="F166" i="1"/>
  <c r="K165" i="1"/>
  <c r="I165" i="1"/>
  <c r="G165" i="1"/>
  <c r="D165" i="1"/>
  <c r="E164" i="1"/>
  <c r="K163" i="1"/>
  <c r="J163" i="1"/>
  <c r="I163" i="1"/>
  <c r="H163" i="1"/>
  <c r="G163" i="1"/>
  <c r="F163" i="1"/>
  <c r="E163" i="1" s="1"/>
  <c r="K162" i="1"/>
  <c r="J162" i="1"/>
  <c r="I162" i="1"/>
  <c r="H162" i="1"/>
  <c r="G162" i="1"/>
  <c r="D162" i="1"/>
  <c r="E161" i="1"/>
  <c r="K160" i="1"/>
  <c r="J160" i="1"/>
  <c r="I160" i="1"/>
  <c r="H160" i="1"/>
  <c r="G160" i="1"/>
  <c r="F160" i="1"/>
  <c r="E160" i="1" s="1"/>
  <c r="E159" i="1"/>
  <c r="K158" i="1"/>
  <c r="J158" i="1"/>
  <c r="I158" i="1"/>
  <c r="H158" i="1"/>
  <c r="G158" i="1"/>
  <c r="F158" i="1"/>
  <c r="E158" i="1" s="1"/>
  <c r="E157" i="1"/>
  <c r="K156" i="1"/>
  <c r="J156" i="1"/>
  <c r="J155" i="1" s="1"/>
  <c r="I156" i="1"/>
  <c r="H156" i="1"/>
  <c r="H155" i="1" s="1"/>
  <c r="G156" i="1"/>
  <c r="F156" i="1"/>
  <c r="K155" i="1"/>
  <c r="I155" i="1"/>
  <c r="I147" i="1" s="1"/>
  <c r="G155" i="1"/>
  <c r="D155" i="1"/>
  <c r="E154" i="1"/>
  <c r="K153" i="1"/>
  <c r="J153" i="1"/>
  <c r="I153" i="1"/>
  <c r="H153" i="1"/>
  <c r="G153" i="1"/>
  <c r="F153" i="1"/>
  <c r="E153" i="1" s="1"/>
  <c r="E152" i="1"/>
  <c r="K151" i="1"/>
  <c r="J151" i="1"/>
  <c r="I151" i="1"/>
  <c r="H151" i="1"/>
  <c r="H148" i="1" s="1"/>
  <c r="G151" i="1"/>
  <c r="F151" i="1"/>
  <c r="E151" i="1" s="1"/>
  <c r="E150" i="1"/>
  <c r="K149" i="1"/>
  <c r="J149" i="1"/>
  <c r="J148" i="1" s="1"/>
  <c r="I149" i="1"/>
  <c r="H149" i="1"/>
  <c r="G149" i="1"/>
  <c r="F149" i="1"/>
  <c r="E149" i="1" s="1"/>
  <c r="K148" i="1"/>
  <c r="K147" i="1" s="1"/>
  <c r="I148" i="1"/>
  <c r="G148" i="1"/>
  <c r="D148" i="1"/>
  <c r="G147" i="1"/>
  <c r="D147" i="1"/>
  <c r="E146" i="1"/>
  <c r="K141" i="1"/>
  <c r="J141" i="1"/>
  <c r="J140" i="1" s="1"/>
  <c r="I141" i="1"/>
  <c r="H141" i="1"/>
  <c r="H140" i="1" s="1"/>
  <c r="G141" i="1"/>
  <c r="K140" i="1"/>
  <c r="I140" i="1"/>
  <c r="G140" i="1"/>
  <c r="D140" i="1"/>
  <c r="E139" i="1"/>
  <c r="E138" i="1"/>
  <c r="K137" i="1"/>
  <c r="K136" i="1" s="1"/>
  <c r="J137" i="1"/>
  <c r="I137" i="1"/>
  <c r="H137" i="1"/>
  <c r="G137" i="1"/>
  <c r="G136" i="1" s="1"/>
  <c r="F137" i="1"/>
  <c r="J136" i="1"/>
  <c r="I136" i="1"/>
  <c r="H136" i="1"/>
  <c r="F136" i="1"/>
  <c r="D136" i="1"/>
  <c r="E135" i="1"/>
  <c r="K134" i="1"/>
  <c r="J134" i="1"/>
  <c r="I134" i="1"/>
  <c r="I131" i="1" s="1"/>
  <c r="H134" i="1"/>
  <c r="G134" i="1"/>
  <c r="F134" i="1"/>
  <c r="E133" i="1"/>
  <c r="K132" i="1"/>
  <c r="K131" i="1" s="1"/>
  <c r="J132" i="1"/>
  <c r="I132" i="1"/>
  <c r="H132" i="1"/>
  <c r="G132" i="1"/>
  <c r="F132" i="1"/>
  <c r="E132" i="1"/>
  <c r="J131" i="1"/>
  <c r="H131" i="1"/>
  <c r="G131" i="1"/>
  <c r="F131" i="1"/>
  <c r="D131" i="1"/>
  <c r="E130" i="1"/>
  <c r="K129" i="1"/>
  <c r="J129" i="1"/>
  <c r="I129" i="1"/>
  <c r="E129" i="1" s="1"/>
  <c r="H129" i="1"/>
  <c r="G129" i="1"/>
  <c r="F129" i="1"/>
  <c r="E128" i="1"/>
  <c r="E127" i="1"/>
  <c r="K126" i="1"/>
  <c r="J126" i="1"/>
  <c r="I126" i="1"/>
  <c r="H126" i="1"/>
  <c r="G126" i="1"/>
  <c r="F126" i="1"/>
  <c r="E126" i="1" s="1"/>
  <c r="E125" i="1"/>
  <c r="E124" i="1"/>
  <c r="E123" i="1"/>
  <c r="E122" i="1"/>
  <c r="E121" i="1"/>
  <c r="E120" i="1"/>
  <c r="K115" i="1"/>
  <c r="J115" i="1"/>
  <c r="I115" i="1"/>
  <c r="H115" i="1"/>
  <c r="G115" i="1"/>
  <c r="E115" i="1" s="1"/>
  <c r="F115" i="1"/>
  <c r="E114" i="1"/>
  <c r="E113" i="1"/>
  <c r="E112" i="1"/>
  <c r="E111" i="1"/>
  <c r="K110" i="1"/>
  <c r="J110" i="1"/>
  <c r="I110" i="1"/>
  <c r="H110" i="1"/>
  <c r="G110" i="1"/>
  <c r="F110" i="1"/>
  <c r="E110" i="1" s="1"/>
  <c r="E109" i="1"/>
  <c r="E108" i="1"/>
  <c r="E107" i="1"/>
  <c r="E106" i="1"/>
  <c r="E105" i="1"/>
  <c r="E104" i="1"/>
  <c r="K103" i="1"/>
  <c r="J103" i="1"/>
  <c r="I103" i="1"/>
  <c r="H103" i="1"/>
  <c r="G103" i="1"/>
  <c r="E103" i="1" s="1"/>
  <c r="F103" i="1"/>
  <c r="D103" i="1"/>
  <c r="K102" i="1"/>
  <c r="J102" i="1"/>
  <c r="I102" i="1"/>
  <c r="H102" i="1"/>
  <c r="D102" i="1"/>
  <c r="E101" i="1"/>
  <c r="E100" i="1"/>
  <c r="K99" i="1"/>
  <c r="J99" i="1"/>
  <c r="I99" i="1"/>
  <c r="H99" i="1"/>
  <c r="G99" i="1"/>
  <c r="F99" i="1"/>
  <c r="E99" i="1" s="1"/>
  <c r="E98" i="1"/>
  <c r="E97" i="1"/>
  <c r="E96" i="1"/>
  <c r="E95" i="1"/>
  <c r="K94" i="1"/>
  <c r="J94" i="1"/>
  <c r="I94" i="1"/>
  <c r="H94" i="1"/>
  <c r="G94" i="1"/>
  <c r="F94" i="1"/>
  <c r="E94" i="1" s="1"/>
  <c r="E93" i="1"/>
  <c r="E92" i="1"/>
  <c r="K91" i="1"/>
  <c r="J91" i="1"/>
  <c r="I91" i="1"/>
  <c r="I90" i="1" s="1"/>
  <c r="H91" i="1"/>
  <c r="H90" i="1" s="1"/>
  <c r="G91" i="1"/>
  <c r="G90" i="1" s="1"/>
  <c r="F91" i="1"/>
  <c r="K90" i="1"/>
  <c r="J90" i="1"/>
  <c r="D90" i="1"/>
  <c r="E85" i="1"/>
  <c r="E84" i="1"/>
  <c r="E83" i="1"/>
  <c r="K82" i="1"/>
  <c r="J82" i="1"/>
  <c r="I82" i="1"/>
  <c r="H82" i="1"/>
  <c r="E82" i="1" s="1"/>
  <c r="G82" i="1"/>
  <c r="F82" i="1"/>
  <c r="E81" i="1"/>
  <c r="E80" i="1"/>
  <c r="E79" i="1"/>
  <c r="E78" i="1"/>
  <c r="K77" i="1"/>
  <c r="J77" i="1"/>
  <c r="I77" i="1"/>
  <c r="H77" i="1"/>
  <c r="H76" i="1" s="1"/>
  <c r="G77" i="1"/>
  <c r="F77" i="1"/>
  <c r="E77" i="1" s="1"/>
  <c r="K76" i="1"/>
  <c r="J76" i="1"/>
  <c r="I76" i="1"/>
  <c r="G76" i="1"/>
  <c r="D76" i="1"/>
  <c r="E75" i="1"/>
  <c r="E74" i="1"/>
  <c r="E73" i="1"/>
  <c r="E72" i="1"/>
  <c r="E71" i="1"/>
  <c r="E70" i="1"/>
  <c r="K69" i="1"/>
  <c r="E69" i="1" s="1"/>
  <c r="J69" i="1"/>
  <c r="I69" i="1"/>
  <c r="H69" i="1"/>
  <c r="G69" i="1"/>
  <c r="F69" i="1"/>
  <c r="E68" i="1"/>
  <c r="E67" i="1"/>
  <c r="E66" i="1"/>
  <c r="E65" i="1"/>
  <c r="E64" i="1"/>
  <c r="E63" i="1"/>
  <c r="K58" i="1"/>
  <c r="J58" i="1"/>
  <c r="I58" i="1"/>
  <c r="H58" i="1"/>
  <c r="G58" i="1"/>
  <c r="F58" i="1"/>
  <c r="E58" i="1" s="1"/>
  <c r="E57" i="1"/>
  <c r="E56" i="1"/>
  <c r="K55" i="1"/>
  <c r="J55" i="1"/>
  <c r="I55" i="1"/>
  <c r="E55" i="1" s="1"/>
  <c r="H55" i="1"/>
  <c r="G55" i="1"/>
  <c r="F55" i="1"/>
  <c r="E54" i="1"/>
  <c r="E53" i="1"/>
  <c r="E52" i="1"/>
  <c r="E51" i="1"/>
  <c r="E50" i="1"/>
  <c r="E49" i="1"/>
  <c r="K48" i="1"/>
  <c r="J48" i="1"/>
  <c r="E48" i="1" s="1"/>
  <c r="I48" i="1"/>
  <c r="H48" i="1"/>
  <c r="G48" i="1"/>
  <c r="F48" i="1"/>
  <c r="E47" i="1"/>
  <c r="E46" i="1"/>
  <c r="E45" i="1"/>
  <c r="E44" i="1"/>
  <c r="E43" i="1"/>
  <c r="K42" i="1"/>
  <c r="J42" i="1"/>
  <c r="I42" i="1"/>
  <c r="H42" i="1"/>
  <c r="G42" i="1"/>
  <c r="F42" i="1"/>
  <c r="E42" i="1" s="1"/>
  <c r="E41" i="1"/>
  <c r="E40" i="1"/>
  <c r="E39" i="1"/>
  <c r="E38" i="1"/>
  <c r="E37" i="1"/>
  <c r="E36" i="1"/>
  <c r="K35" i="1"/>
  <c r="J35" i="1"/>
  <c r="I35" i="1"/>
  <c r="H35" i="1"/>
  <c r="G35" i="1"/>
  <c r="F35" i="1"/>
  <c r="E35" i="1"/>
  <c r="E34" i="1"/>
  <c r="K33" i="1"/>
  <c r="J33" i="1"/>
  <c r="I33" i="1"/>
  <c r="H33" i="1"/>
  <c r="G33" i="1"/>
  <c r="G24" i="1" s="1"/>
  <c r="F33" i="1"/>
  <c r="E33" i="1" s="1"/>
  <c r="E32" i="1"/>
  <c r="E31" i="1"/>
  <c r="E26" i="1"/>
  <c r="K25" i="1"/>
  <c r="K24" i="1" s="1"/>
  <c r="K23" i="1" s="1"/>
  <c r="K22" i="1" s="1"/>
  <c r="J25" i="1"/>
  <c r="J24" i="1" s="1"/>
  <c r="J23" i="1" s="1"/>
  <c r="I25" i="1"/>
  <c r="I24" i="1" s="1"/>
  <c r="I23" i="1" s="1"/>
  <c r="I22" i="1" s="1"/>
  <c r="H25" i="1"/>
  <c r="G25" i="1"/>
  <c r="F25" i="1"/>
  <c r="H24" i="1"/>
  <c r="F24" i="1"/>
  <c r="D24" i="1"/>
  <c r="D23" i="1" s="1"/>
  <c r="D22" i="1" s="1"/>
  <c r="E300" i="1" l="1"/>
  <c r="E261" i="1" s="1"/>
  <c r="E234" i="1" s="1"/>
  <c r="E233" i="1" s="1"/>
  <c r="F261" i="1"/>
  <c r="F234" i="1" s="1"/>
  <c r="F233" i="1" s="1"/>
  <c r="D544" i="1"/>
  <c r="D224" i="1"/>
  <c r="D550" i="1"/>
  <c r="E24" i="1"/>
  <c r="D233" i="1"/>
  <c r="K549" i="1"/>
  <c r="K551" i="1" s="1"/>
  <c r="K536" i="1"/>
  <c r="K553" i="1" s="1"/>
  <c r="K544" i="1"/>
  <c r="K546" i="1" s="1"/>
  <c r="K224" i="1"/>
  <c r="J147" i="1"/>
  <c r="H176" i="1"/>
  <c r="H548" i="1" s="1"/>
  <c r="E469" i="1"/>
  <c r="K547" i="1"/>
  <c r="E136" i="1"/>
  <c r="J22" i="1"/>
  <c r="H430" i="1"/>
  <c r="I549" i="1"/>
  <c r="I551" i="1" s="1"/>
  <c r="I536" i="1"/>
  <c r="J176" i="1"/>
  <c r="J548" i="1" s="1"/>
  <c r="E357" i="1"/>
  <c r="J549" i="1"/>
  <c r="J551" i="1" s="1"/>
  <c r="J536" i="1"/>
  <c r="G23" i="1"/>
  <c r="H147" i="1"/>
  <c r="H23" i="1"/>
  <c r="H22" i="1" s="1"/>
  <c r="E131" i="1"/>
  <c r="K550" i="1"/>
  <c r="E200" i="1"/>
  <c r="K430" i="1"/>
  <c r="E453" i="1"/>
  <c r="I430" i="1"/>
  <c r="H536" i="1"/>
  <c r="H549" i="1"/>
  <c r="H551" i="1" s="1"/>
  <c r="I544" i="1"/>
  <c r="I224" i="1"/>
  <c r="I552" i="1" s="1"/>
  <c r="G549" i="1"/>
  <c r="G551" i="1" s="1"/>
  <c r="G536" i="1"/>
  <c r="F148" i="1"/>
  <c r="F177" i="1"/>
  <c r="F390" i="1"/>
  <c r="E390" i="1" s="1"/>
  <c r="F90" i="1"/>
  <c r="E90" i="1" s="1"/>
  <c r="E91" i="1"/>
  <c r="E134" i="1"/>
  <c r="F370" i="1"/>
  <c r="E370" i="1" s="1"/>
  <c r="E375" i="1"/>
  <c r="F466" i="1"/>
  <c r="E466" i="1" s="1"/>
  <c r="F76" i="1"/>
  <c r="E76" i="1" s="1"/>
  <c r="F102" i="1"/>
  <c r="F155" i="1"/>
  <c r="E155" i="1" s="1"/>
  <c r="E156" i="1"/>
  <c r="F165" i="1"/>
  <c r="E165" i="1" s="1"/>
  <c r="E166" i="1"/>
  <c r="E201" i="1"/>
  <c r="F477" i="1"/>
  <c r="E477" i="1" s="1"/>
  <c r="F481" i="1"/>
  <c r="E137" i="1"/>
  <c r="G102" i="1"/>
  <c r="E262" i="1"/>
  <c r="E454" i="1"/>
  <c r="E25" i="1"/>
  <c r="F162" i="1"/>
  <c r="E162" i="1" s="1"/>
  <c r="F329" i="1"/>
  <c r="E329" i="1" s="1"/>
  <c r="F409" i="1"/>
  <c r="E409" i="1" s="1"/>
  <c r="F510" i="1"/>
  <c r="E510" i="1" s="1"/>
  <c r="H550" i="1" l="1"/>
  <c r="H544" i="1"/>
  <c r="H224" i="1"/>
  <c r="H552" i="1" s="1"/>
  <c r="J544" i="1"/>
  <c r="J224" i="1"/>
  <c r="J552" i="1" s="1"/>
  <c r="D536" i="1"/>
  <c r="D553" i="1" s="1"/>
  <c r="D545" i="1"/>
  <c r="D547" i="1" s="1"/>
  <c r="F176" i="1"/>
  <c r="E177" i="1"/>
  <c r="I547" i="1"/>
  <c r="I546" i="1"/>
  <c r="K552" i="1"/>
  <c r="J553" i="1"/>
  <c r="D546" i="1"/>
  <c r="E481" i="1"/>
  <c r="F480" i="1"/>
  <c r="F147" i="1"/>
  <c r="E147" i="1" s="1"/>
  <c r="E148" i="1"/>
  <c r="G550" i="1"/>
  <c r="E23" i="1"/>
  <c r="G22" i="1"/>
  <c r="J550" i="1"/>
  <c r="E102" i="1"/>
  <c r="I550" i="1"/>
  <c r="I553" i="1"/>
  <c r="D552" i="1"/>
  <c r="F549" i="1" l="1"/>
  <c r="E480" i="1"/>
  <c r="J546" i="1"/>
  <c r="J547" i="1"/>
  <c r="F224" i="1"/>
  <c r="E176" i="1"/>
  <c r="F548" i="1"/>
  <c r="H553" i="1"/>
  <c r="H546" i="1"/>
  <c r="H547" i="1"/>
  <c r="G544" i="1"/>
  <c r="G224" i="1"/>
  <c r="G546" i="1" l="1"/>
  <c r="G547" i="1"/>
  <c r="E544" i="1"/>
  <c r="E224" i="1"/>
  <c r="F536" i="1"/>
  <c r="F545" i="1"/>
  <c r="G552" i="1"/>
  <c r="G553" i="1"/>
  <c r="F550" i="1"/>
  <c r="E548" i="1"/>
  <c r="E549" i="1"/>
  <c r="E551" i="1" s="1"/>
  <c r="F551" i="1"/>
  <c r="F547" i="1" l="1"/>
  <c r="E545" i="1"/>
  <c r="E547" i="1" s="1"/>
  <c r="F546" i="1"/>
  <c r="E536" i="1"/>
  <c r="E553" i="1" s="1"/>
  <c r="F553" i="1"/>
  <c r="E550" i="1"/>
  <c r="F552" i="1"/>
  <c r="E552" i="1" l="1"/>
  <c r="E546" i="1"/>
</calcChain>
</file>

<file path=xl/sharedStrings.xml><?xml version="1.0" encoding="utf-8"?>
<sst xmlns="http://schemas.openxmlformats.org/spreadsheetml/2006/main" count="925" uniqueCount="500">
  <si>
    <t>Образац 5</t>
  </si>
  <si>
    <t>Назив корисника буџетских средстава</t>
  </si>
  <si>
    <t>Упава за игре на срећу</t>
  </si>
  <si>
    <t xml:space="preserve">Седиште:   </t>
  </si>
  <si>
    <t>Београд</t>
  </si>
  <si>
    <t xml:space="preserve">Матични број:   </t>
  </si>
  <si>
    <t xml:space="preserve">ПИБ:   </t>
  </si>
  <si>
    <t xml:space="preserve">Број подрачуна:  </t>
  </si>
  <si>
    <t>840-1620-21</t>
  </si>
  <si>
    <t>Назив надлежног директног корисника буџетских средстава</t>
  </si>
  <si>
    <t>Упава за игре на срећу, ЈБКЈС: 10529 Програм: 2301/0016</t>
  </si>
  <si>
    <t>(Попуњава само индиректни корисник буџетских средстава)</t>
  </si>
  <si>
    <t>ИЗВЕШТАЈ О ИЗВРШЕЊУ БУЏЕТА</t>
  </si>
  <si>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</si>
  <si>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</si>
  <si>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</si>
  <si>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</si>
  <si>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</si>
  <si>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</si>
  <si>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Износ остварених прихода и примања</t>
  </si>
  <si>
    <t>Укупно                        (од 6 до 11)</t>
  </si>
  <si>
    <t>Приходи и примања из буџета</t>
  </si>
  <si>
    <t>Из донација и помоћи</t>
  </si>
  <si>
    <t>Из осталих извора</t>
  </si>
  <si>
    <t>Републике</t>
  </si>
  <si>
    <t>Аутономне покрајине</t>
  </si>
  <si>
    <t>Општине / 
града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</si>
  <si>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</si>
  <si>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</si>
  <si>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</si>
  <si>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</si>
  <si>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</si>
  <si>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</si>
  <si>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</si>
  <si>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</si>
  <si>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</si>
  <si>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</si>
  <si>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</si>
  <si>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</si>
  <si>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</si>
  <si>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</si>
  <si>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</si>
  <si>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</si>
  <si>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</si>
  <si>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</si>
  <si>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</si>
  <si>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</si>
  <si>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</si>
  <si>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</si>
  <si>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</si>
  <si>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</si>
  <si>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</si>
  <si>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</si>
  <si>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</si>
  <si>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</si>
  <si>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</si>
  <si>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</si>
  <si>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</si>
  <si>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</si>
  <si>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</si>
  <si>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</si>
  <si>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</si>
  <si>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</si>
  <si>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</si>
  <si>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</si>
  <si>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</si>
  <si>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</si>
  <si>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</si>
  <si>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</si>
  <si>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</si>
  <si>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</si>
  <si>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</si>
  <si>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</si>
  <si>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</si>
  <si>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</si>
  <si>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</si>
  <si>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</si>
  <si>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</si>
  <si>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</si>
  <si>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</si>
  <si>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</si>
  <si>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</si>
  <si>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</si>
  <si>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</si>
  <si>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</si>
  <si>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</si>
  <si>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</si>
  <si>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</si>
  <si>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</si>
  <si>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</si>
  <si>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</si>
  <si>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</si>
  <si>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</si>
  <si>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</si>
  <si>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</si>
  <si>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</si>
  <si>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</si>
  <si>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</si>
  <si>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</si>
  <si>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</si>
  <si>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</si>
  <si>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</si>
  <si>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</si>
  <si>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</si>
  <si>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</si>
  <si>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</si>
  <si>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</si>
  <si>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</si>
  <si>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</si>
  <si>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</si>
  <si>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</si>
  <si>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</si>
  <si>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</si>
  <si>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</si>
  <si>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</si>
  <si>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</si>
  <si>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</si>
  <si>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</si>
  <si>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</si>
  <si>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</si>
  <si>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</si>
  <si>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</si>
  <si>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</si>
  <si>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</si>
  <si>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</si>
  <si>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</si>
  <si>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</si>
  <si>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</si>
  <si>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</si>
  <si>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</si>
  <si>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</si>
  <si>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</si>
  <si>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</si>
  <si>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</si>
  <si>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</si>
  <si>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</si>
  <si>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</si>
  <si>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</si>
  <si>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</si>
  <si>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</si>
  <si>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</si>
  <si>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</si>
  <si>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</si>
  <si>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</si>
  <si>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</si>
  <si>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</si>
  <si>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</si>
  <si>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</si>
  <si>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</si>
  <si>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</si>
  <si>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</si>
  <si>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</si>
  <si>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</si>
  <si>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</si>
  <si>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</si>
  <si>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</si>
  <si>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</si>
  <si>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</si>
  <si>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</si>
  <si>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</si>
  <si>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</si>
  <si>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</si>
  <si>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</si>
  <si>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</si>
  <si>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</si>
  <si>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</si>
  <si>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</si>
  <si>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</si>
  <si>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</si>
  <si>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</si>
  <si>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</si>
  <si>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</si>
  <si>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</si>
  <si>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</si>
  <si>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</si>
  <si>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</si>
  <si>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</si>
  <si>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</si>
  <si>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</si>
  <si>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</si>
  <si>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</si>
  <si>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</si>
  <si>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</si>
  <si>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</si>
  <si>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</si>
  <si>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</si>
  <si>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</si>
  <si>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</si>
  <si>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</si>
  <si>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</si>
  <si>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</si>
  <si>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</si>
  <si>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</si>
  <si>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</si>
  <si>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</si>
  <si>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</si>
  <si>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</si>
  <si>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</si>
  <si>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</si>
  <si>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</si>
  <si>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</si>
  <si>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</si>
  <si>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</si>
  <si>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</si>
  <si>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</si>
  <si>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</si>
  <si>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</si>
  <si>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</si>
  <si>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</si>
  <si>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</si>
  <si>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</si>
  <si>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 xml:space="preserve">Износ одобрених апропријација </t>
  </si>
  <si>
    <t>Износ извршених расхода и издатака</t>
  </si>
  <si>
    <t>Укупно               (од 6 до 11)</t>
  </si>
  <si>
    <t>Расходи и издаци на терет буџета</t>
  </si>
  <si>
    <t xml:space="preserve">Републике 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</si>
  <si>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</si>
  <si>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</si>
  <si>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</si>
  <si>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</si>
  <si>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</si>
  <si>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</si>
  <si>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</si>
  <si>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</si>
  <si>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</si>
  <si>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</si>
  <si>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</si>
  <si>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</si>
  <si>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</si>
  <si>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</si>
  <si>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</si>
  <si>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Износ одобрених апропријација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</si>
  <si>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</si>
  <si>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</si>
  <si>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</si>
  <si>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</si>
  <si>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</si>
  <si>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</si>
  <si>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</si>
  <si>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</si>
  <si>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</si>
  <si>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</si>
  <si>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</si>
  <si>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</si>
  <si>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</si>
  <si>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</si>
  <si>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</si>
  <si>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</si>
  <si>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</si>
  <si>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</si>
  <si>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</si>
  <si>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</si>
  <si>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</si>
  <si>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</si>
  <si>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</si>
  <si>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</si>
  <si>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</si>
  <si>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</si>
  <si>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</si>
  <si>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</si>
  <si>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</si>
  <si>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</si>
  <si>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</si>
  <si>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</si>
  <si>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</si>
  <si>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</si>
  <si>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</si>
  <si>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</si>
  <si>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</si>
  <si>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</si>
  <si>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</si>
  <si>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</si>
  <si>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</si>
  <si>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</si>
  <si>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</si>
  <si>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</si>
  <si>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</si>
  <si>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</si>
  <si>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</si>
  <si>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</si>
  <si>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</si>
  <si>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</si>
  <si>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</si>
  <si>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</si>
  <si>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</si>
  <si>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</si>
  <si>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</si>
  <si>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</si>
  <si>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</si>
  <si>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</si>
  <si>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</si>
  <si>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</si>
  <si>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</si>
  <si>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</si>
  <si>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</si>
  <si>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</si>
  <si>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</si>
  <si>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</si>
  <si>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</si>
  <si>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</si>
  <si>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</si>
  <si>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</si>
  <si>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</si>
  <si>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</si>
  <si>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</si>
  <si>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</si>
  <si>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</si>
  <si>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</si>
  <si>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</si>
  <si>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</si>
  <si>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</si>
  <si>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</si>
  <si>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</si>
  <si>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</si>
  <si>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</si>
  <si>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</si>
  <si>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</si>
  <si>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</si>
  <si>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</si>
  <si>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</si>
  <si>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</si>
  <si>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</si>
  <si>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</si>
  <si>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</si>
  <si>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</si>
  <si>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</si>
  <si>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</si>
  <si>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</si>
  <si>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</si>
  <si>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</si>
  <si>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</si>
  <si>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</si>
  <si>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</si>
  <si>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</si>
  <si>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</si>
  <si>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</si>
  <si>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</si>
  <si>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</si>
  <si>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Укупно              (од 6 до 11)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</si>
  <si>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</si>
  <si>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</si>
  <si>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</si>
  <si>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</si>
  <si>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</si>
  <si>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</si>
  <si>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</si>
  <si>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</si>
  <si>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</si>
  <si>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</si>
  <si>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</si>
  <si>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</si>
  <si>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</si>
  <si>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</si>
  <si>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</si>
  <si>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</si>
  <si>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</si>
  <si>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</si>
  <si>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</si>
  <si>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</si>
  <si>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</si>
  <si>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</si>
  <si>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</si>
  <si>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</si>
  <si>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</si>
  <si>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</si>
  <si>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</si>
  <si>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</si>
  <si>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</si>
  <si>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</si>
  <si>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</si>
  <si>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</si>
  <si>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</si>
  <si>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</si>
  <si>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</si>
  <si>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</si>
  <si>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</si>
  <si>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</si>
  <si>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</si>
  <si>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</si>
  <si>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</si>
  <si>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</si>
  <si>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</si>
  <si>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</si>
  <si>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</si>
  <si>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</si>
  <si>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</si>
  <si>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</si>
  <si>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</si>
  <si>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</si>
  <si>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</si>
  <si>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</si>
  <si>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</si>
  <si>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</si>
  <si>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</si>
  <si>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</si>
  <si>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</si>
  <si>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</si>
  <si>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</si>
  <si>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</si>
  <si>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</si>
  <si>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</si>
  <si>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</si>
  <si>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</si>
  <si>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</si>
  <si>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</si>
  <si>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</si>
  <si>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</si>
  <si>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</si>
  <si>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</si>
  <si>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</si>
  <si>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</si>
  <si>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</si>
  <si>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</si>
  <si>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</si>
  <si>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</si>
  <si>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</si>
  <si>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</si>
  <si>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</si>
  <si>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</si>
  <si>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</si>
  <si>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</si>
  <si>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</si>
  <si>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</si>
  <si>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</si>
  <si>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</si>
  <si>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</si>
  <si>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</si>
  <si>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</si>
  <si>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</si>
  <si>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</si>
  <si>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</si>
  <si>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</si>
  <si>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</si>
  <si>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</si>
  <si>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</si>
  <si>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</si>
  <si>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</si>
  <si>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</si>
  <si>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</si>
  <si>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</si>
  <si>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</si>
  <si>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</si>
  <si>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</si>
  <si>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</si>
  <si>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</si>
  <si>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</si>
  <si>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</si>
  <si>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</si>
  <si>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</si>
  <si>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</si>
  <si>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</si>
  <si>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</si>
  <si>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</si>
  <si>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</si>
  <si>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</si>
  <si>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</si>
  <si>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</si>
  <si>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</si>
  <si>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</si>
  <si>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</si>
  <si>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</si>
  <si>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</si>
  <si>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</si>
  <si>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</si>
  <si>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</si>
  <si>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</si>
  <si>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</si>
  <si>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</si>
  <si>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</si>
  <si>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</si>
  <si>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</si>
  <si>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</si>
  <si>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</si>
  <si>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</si>
  <si>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</si>
  <si>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</si>
  <si>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</si>
  <si>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</si>
  <si>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</si>
  <si>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</si>
  <si>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</si>
  <si>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</si>
  <si>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Из буџета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</si>
  <si>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</si>
  <si>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</si>
  <si>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</si>
  <si>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</si>
  <si>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</si>
  <si>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</si>
  <si>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</si>
  <si>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</si>
  <si>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</si>
  <si>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</si>
  <si>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Лице одговорно за
 попуњавање обрасца</t>
  </si>
  <si>
    <t>Наредбодавац</t>
  </si>
  <si>
    <t xml:space="preserve">                Драгана Станковић</t>
  </si>
  <si>
    <t xml:space="preserve">                    Зоран Гашић</t>
  </si>
  <si>
    <t>У ПЕРИОДУ ОД 01.03.2019 ДО 31.12.2019 ГОДИНЕ</t>
  </si>
  <si>
    <t>Датум    18. 03.  2020. година</t>
  </si>
  <si>
    <t xml:space="preserve">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</si>
</sst>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10" x14ac:knownFonts="1">
    <font>
      <sz val="11"/>
      <color theme="1"/>
      <name val="Calibri"/>
      <charset val="238"/>
      <scheme val="minor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9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1" applyFont="1" applyAlignment="1">
      <alignment horizontal="left"/>
    </xf>
    <xf numFmtId="49" fontId="3" fillId="0" borderId="0" xfId="1" applyNumberFormat="1" applyAlignment="1">
      <alignment horizontal="center" vertical="center"/>
    </xf>
    <xf numFmtId="0" fontId="3" fillId="0" borderId="0" xfId="1" applyAlignment="1">
      <alignment vertical="center"/>
    </xf>
    <xf numFmtId="0" fontId="3" fillId="0" borderId="0" xfId="1"/>
    <xf numFmtId="164" fontId="4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0" xfId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/>
    <xf numFmtId="49" fontId="3" fillId="0" borderId="0" xfId="1" applyNumberFormat="1" applyAlignment="1">
      <alignment vertical="center"/>
    </xf>
    <xf numFmtId="0" fontId="2" fillId="0" borderId="0" xfId="1" applyFont="1" applyAlignment="1">
      <alignment vertical="top"/>
    </xf>
    <xf numFmtId="0" fontId="4" fillId="0" borderId="0" xfId="1" applyFont="1"/>
    <xf numFmtId="0" fontId="4" fillId="0" borderId="0" xfId="1" applyFont="1" applyAlignment="1">
      <alignment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 applyProtection="1">
      <alignment horizontal="right" wrapText="1"/>
      <protection locked="0"/>
    </xf>
    <xf numFmtId="164" fontId="1" fillId="0" borderId="4" xfId="0" applyNumberFormat="1" applyFont="1" applyBorder="1" applyAlignment="1">
      <alignment horizontal="right" wrapText="1"/>
    </xf>
    <xf numFmtId="49" fontId="8" fillId="0" borderId="4" xfId="1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 applyProtection="1">
      <alignment horizontal="right" wrapText="1"/>
      <protection locked="0"/>
    </xf>
    <xf numFmtId="0" fontId="2" fillId="0" borderId="0" xfId="1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6" xfId="0" applyFont="1" applyBorder="1" applyAlignment="1">
      <alignment horizontal="center" wrapText="1"/>
    </xf>
    <xf numFmtId="164" fontId="8" fillId="0" borderId="6" xfId="0" applyNumberFormat="1" applyFont="1" applyBorder="1" applyAlignment="1">
      <alignment horizontal="right" wrapText="1"/>
    </xf>
    <xf numFmtId="164" fontId="1" fillId="0" borderId="6" xfId="0" applyNumberFormat="1" applyFont="1" applyBorder="1" applyAlignment="1" applyProtection="1">
      <alignment horizontal="right" wrapText="1"/>
      <protection locked="0"/>
    </xf>
    <xf numFmtId="49" fontId="8" fillId="0" borderId="6" xfId="1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 applyProtection="1">
      <alignment horizontal="right" wrapText="1"/>
      <protection locked="0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164" fontId="9" fillId="0" borderId="6" xfId="0" applyNumberFormat="1" applyFont="1" applyBorder="1" applyAlignment="1" applyProtection="1">
      <alignment horizontal="right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164" fontId="8" fillId="0" borderId="8" xfId="0" applyNumberFormat="1" applyFont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8" fillId="2" borderId="3" xfId="0" applyFont="1" applyFill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right" wrapText="1"/>
    </xf>
    <xf numFmtId="164" fontId="8" fillId="0" borderId="15" xfId="0" applyNumberFormat="1" applyFont="1" applyBorder="1" applyAlignment="1">
      <alignment horizontal="right" wrapText="1"/>
    </xf>
    <xf numFmtId="164" fontId="8" fillId="0" borderId="16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right" wrapText="1"/>
    </xf>
    <xf numFmtId="164" fontId="8" fillId="3" borderId="4" xfId="0" applyNumberFormat="1" applyFont="1" applyFill="1" applyBorder="1" applyAlignment="1">
      <alignment horizontal="right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8" fillId="0" borderId="4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10" xfId="1" applyNumberFormat="1" applyFont="1" applyBorder="1" applyAlignment="1">
      <alignment horizontal="center" vertical="center" wrapText="1"/>
    </xf>
    <xf numFmtId="49" fontId="8" fillId="0" borderId="12" xfId="1" applyNumberFormat="1" applyFont="1" applyBorder="1" applyAlignment="1">
      <alignment horizontal="center" vertical="center" wrapText="1"/>
    </xf>
    <xf numFmtId="49" fontId="8" fillId="0" borderId="14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vertical="center"/>
    </xf>
    <xf numFmtId="0" fontId="8" fillId="0" borderId="9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1" fillId="0" borderId="0" xfId="0" applyNumberFormat="1" applyFont="1" applyFill="1" applyBorder="1" applyAlignment="1" applyProtection="1">
      <alignment horizontal="right" wrapText="1"/>
      <protection locked="0"/>
    </xf>
    <xf numFmtId="164" fontId="0" fillId="0" borderId="0" xfId="0" applyNumberFormat="1"/>
  </cellXfs>
  <cellStyles count="2">
    <cellStyle name="Normal" xfId="0" builtinId="0"/>
    <cellStyle name="Normal_ZR_Obrasci_2005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703897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.CENINSWKS006/Desktop/Dragana/IZVRSENJE%20BUDZETA/NexTFIK/Trezor/Template/ZR_Dvanaestomesecni_2014_Praz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R"/>
      <sheetName val="BO"/>
      <sheetName val="Kontro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61"/>
  <sheetViews>
    <sheetView tabSelected="1" topLeftCell="A431" workbookViewId="0">
      <selection activeCell="O312" sqref="O312"/>
    </sheetView>
  </sheetViews>
  <sheetFormatPr defaultColWidth="9" defaultRowHeight="15" x14ac:dyDescent="0.25"/>
  <cols>
    <col min="1" max="1" width="7.5703125" style="2" customWidth="1"/>
    <col min="2" max="2" width="7.85546875" style="3" customWidth="1"/>
    <col min="3" max="3" width="48.85546875" style="3" customWidth="1"/>
    <col min="4" max="4" width="15.42578125" customWidth="1"/>
    <col min="5" max="9" width="14.42578125" customWidth="1"/>
    <col min="10" max="10" width="13.28515625" customWidth="1"/>
    <col min="11" max="11" width="13.85546875" customWidth="1"/>
  </cols>
  <sheetData>
    <row r="3" spans="1:11" ht="15.75" x14ac:dyDescent="0.25">
      <c r="K3" s="37" t="s">
        <v>0</v>
      </c>
    </row>
    <row r="7" spans="1:11" ht="64.5" customHeight="1" x14ac:dyDescent="0.25">
      <c r="A7" s="4" t="s">
        <v>1</v>
      </c>
      <c r="B7" s="5"/>
      <c r="C7" s="6"/>
      <c r="D7" s="7"/>
      <c r="E7" s="7"/>
    </row>
    <row r="8" spans="1:11" ht="27.75" customHeight="1" x14ac:dyDescent="0.25">
      <c r="A8" s="8" t="s">
        <v>2</v>
      </c>
      <c r="B8" s="5"/>
      <c r="C8" s="6"/>
      <c r="D8" s="7"/>
      <c r="E8" s="7"/>
    </row>
    <row r="9" spans="1:11" ht="26.25" customHeight="1" x14ac:dyDescent="0.25">
      <c r="A9" s="9" t="s">
        <v>3</v>
      </c>
      <c r="B9" s="5"/>
      <c r="C9" s="10" t="s">
        <v>4</v>
      </c>
      <c r="D9" s="9" t="s">
        <v>5</v>
      </c>
      <c r="E9" s="11">
        <v>17862146</v>
      </c>
    </row>
    <row r="10" spans="1:11" ht="31.5" customHeight="1" x14ac:dyDescent="0.25">
      <c r="A10" s="9" t="s">
        <v>6</v>
      </c>
      <c r="B10" s="5"/>
      <c r="C10" s="10">
        <v>111309999</v>
      </c>
      <c r="D10" s="12" t="s">
        <v>7</v>
      </c>
      <c r="E10" s="11" t="s">
        <v>8</v>
      </c>
    </row>
    <row r="11" spans="1:11" ht="36.75" customHeight="1" x14ac:dyDescent="0.25">
      <c r="A11" s="9" t="s">
        <v>9</v>
      </c>
      <c r="B11" s="5"/>
      <c r="C11" s="6"/>
      <c r="D11" s="7"/>
      <c r="E11" s="7"/>
    </row>
    <row r="12" spans="1:11" ht="15.75" customHeight="1" x14ac:dyDescent="0.25">
      <c r="A12" s="13" t="s">
        <v>10</v>
      </c>
      <c r="B12" s="14"/>
      <c r="C12" s="12"/>
      <c r="D12" s="7"/>
      <c r="E12" s="7"/>
    </row>
    <row r="13" spans="1:11" ht="30" customHeight="1" x14ac:dyDescent="0.25">
      <c r="A13" s="15" t="s">
        <v>11</v>
      </c>
      <c r="B13" s="14"/>
      <c r="C13" s="12"/>
      <c r="D13" s="7"/>
      <c r="E13" s="7"/>
    </row>
    <row r="14" spans="1:11" ht="41.25" customHeight="1" x14ac:dyDescent="0.3">
      <c r="A14" s="16" t="s">
        <v>12</v>
      </c>
      <c r="B14" s="17"/>
      <c r="C14" s="17"/>
      <c r="D14" s="16"/>
      <c r="E14" s="16"/>
    </row>
    <row r="15" spans="1:11" ht="19.5" customHeight="1" x14ac:dyDescent="0.25">
      <c r="A15" s="18" t="s">
        <v>497</v>
      </c>
      <c r="B15" s="19"/>
      <c r="C15" s="19"/>
      <c r="D15" s="20"/>
      <c r="E15" s="20"/>
    </row>
    <row r="16" spans="1:11" ht="51.75" customHeight="1" x14ac:dyDescent="0.25">
      <c r="A16" s="21" t="s">
        <v>13</v>
      </c>
    </row>
    <row r="17" spans="1:11" ht="21.75" customHeight="1" x14ac:dyDescent="0.25">
      <c r="K17" s="38" t="s">
        <v>14</v>
      </c>
    </row>
    <row r="18" spans="1:11" x14ac:dyDescent="0.25">
      <c r="A18" s="81" t="s">
        <v>15</v>
      </c>
      <c r="B18" s="73" t="s">
        <v>16</v>
      </c>
      <c r="C18" s="73" t="s">
        <v>17</v>
      </c>
      <c r="D18" s="73" t="s">
        <v>18</v>
      </c>
      <c r="E18" s="73" t="s">
        <v>19</v>
      </c>
      <c r="F18" s="73"/>
      <c r="G18" s="73"/>
      <c r="H18" s="73"/>
      <c r="I18" s="73"/>
      <c r="J18" s="73"/>
      <c r="K18" s="86"/>
    </row>
    <row r="19" spans="1:11" x14ac:dyDescent="0.25">
      <c r="A19" s="82"/>
      <c r="B19" s="68"/>
      <c r="C19" s="79"/>
      <c r="D19" s="68"/>
      <c r="E19" s="72" t="s">
        <v>20</v>
      </c>
      <c r="F19" s="68" t="s">
        <v>21</v>
      </c>
      <c r="G19" s="68"/>
      <c r="H19" s="68"/>
      <c r="I19" s="68"/>
      <c r="J19" s="68" t="s">
        <v>22</v>
      </c>
      <c r="K19" s="70" t="s">
        <v>23</v>
      </c>
    </row>
    <row r="20" spans="1:11" ht="25.5" x14ac:dyDescent="0.25">
      <c r="A20" s="82"/>
      <c r="B20" s="68"/>
      <c r="C20" s="79"/>
      <c r="D20" s="68"/>
      <c r="E20" s="72"/>
      <c r="F20" s="23" t="s">
        <v>24</v>
      </c>
      <c r="G20" s="23" t="s">
        <v>25</v>
      </c>
      <c r="H20" s="23" t="s">
        <v>26</v>
      </c>
      <c r="I20" s="23" t="s">
        <v>27</v>
      </c>
      <c r="J20" s="68"/>
      <c r="K20" s="70"/>
    </row>
    <row r="21" spans="1:11" x14ac:dyDescent="0.25">
      <c r="A21" s="24">
        <v>1</v>
      </c>
      <c r="B21" s="23">
        <v>2</v>
      </c>
      <c r="C21" s="23">
        <v>3</v>
      </c>
      <c r="D21" s="25">
        <v>4</v>
      </c>
      <c r="E21" s="25">
        <v>5</v>
      </c>
      <c r="F21" s="25">
        <v>6</v>
      </c>
      <c r="G21" s="25">
        <v>7</v>
      </c>
      <c r="H21" s="25">
        <v>8</v>
      </c>
      <c r="I21" s="25">
        <v>9</v>
      </c>
      <c r="J21" s="25">
        <v>10</v>
      </c>
      <c r="K21" s="39">
        <v>11</v>
      </c>
    </row>
    <row r="22" spans="1:11" ht="25.5" x14ac:dyDescent="0.25">
      <c r="A22" s="26">
        <v>5001</v>
      </c>
      <c r="B22" s="23"/>
      <c r="C22" s="27" t="s">
        <v>28</v>
      </c>
      <c r="D22" s="28">
        <f>D23+D147</f>
        <v>0</v>
      </c>
      <c r="E22" s="28">
        <v>52155</v>
      </c>
      <c r="F22" s="28">
        <v>52155</v>
      </c>
      <c r="G22" s="28">
        <f t="shared" ref="G22:K22" si="0">G23+G147</f>
        <v>0</v>
      </c>
      <c r="H22" s="28">
        <f t="shared" si="0"/>
        <v>0</v>
      </c>
      <c r="I22" s="28">
        <f t="shared" si="0"/>
        <v>0</v>
      </c>
      <c r="J22" s="28">
        <f t="shared" si="0"/>
        <v>0</v>
      </c>
      <c r="K22" s="40">
        <f t="shared" si="0"/>
        <v>0</v>
      </c>
    </row>
    <row r="23" spans="1:11" ht="25.5" x14ac:dyDescent="0.25">
      <c r="A23" s="26">
        <v>5002</v>
      </c>
      <c r="B23" s="23">
        <v>700000</v>
      </c>
      <c r="C23" s="27" t="s">
        <v>29</v>
      </c>
      <c r="D23" s="28">
        <f>D24+D76+D90+D102+D131+D136+D140</f>
        <v>0</v>
      </c>
      <c r="E23" s="28">
        <f>F23+G23+H23+I23+J23+K23</f>
        <v>52155</v>
      </c>
      <c r="F23" s="28">
        <v>52155</v>
      </c>
      <c r="G23" s="28">
        <f t="shared" ref="G23:K23" si="1">G24+G76+G90+G102+G131+G136+G140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40">
        <f t="shared" si="1"/>
        <v>0</v>
      </c>
    </row>
    <row r="24" spans="1:11" ht="25.5" x14ac:dyDescent="0.25">
      <c r="A24" s="22">
        <v>5003</v>
      </c>
      <c r="B24" s="23">
        <v>710000</v>
      </c>
      <c r="C24" s="27" t="s">
        <v>30</v>
      </c>
      <c r="D24" s="28">
        <f>D25+D33+D35+D42+D48+D55+D58+D69</f>
        <v>0</v>
      </c>
      <c r="E24" s="28">
        <f>SUM(F24:K24)</f>
        <v>0</v>
      </c>
      <c r="F24" s="28">
        <f t="shared" ref="F24:K24" si="2">F25+F33+F35+F42+F48+F55+F58+F69</f>
        <v>0</v>
      </c>
      <c r="G24" s="28">
        <f t="shared" si="2"/>
        <v>0</v>
      </c>
      <c r="H24" s="28">
        <f t="shared" si="2"/>
        <v>0</v>
      </c>
      <c r="I24" s="28">
        <f t="shared" si="2"/>
        <v>0</v>
      </c>
      <c r="J24" s="28">
        <f t="shared" si="2"/>
        <v>0</v>
      </c>
      <c r="K24" s="40">
        <f t="shared" si="2"/>
        <v>0</v>
      </c>
    </row>
    <row r="25" spans="1:11" ht="25.5" x14ac:dyDescent="0.25">
      <c r="A25" s="22">
        <v>5004</v>
      </c>
      <c r="B25" s="23">
        <v>711000</v>
      </c>
      <c r="C25" s="27" t="s">
        <v>31</v>
      </c>
      <c r="D25" s="28">
        <v>0</v>
      </c>
      <c r="E25" s="28">
        <f>SUM(F25:K25)</f>
        <v>0</v>
      </c>
      <c r="F25" s="28">
        <f t="shared" ref="F25:K25" si="3">SUM(F26:F32)</f>
        <v>0</v>
      </c>
      <c r="G25" s="28">
        <f t="shared" si="3"/>
        <v>0</v>
      </c>
      <c r="H25" s="28">
        <f t="shared" si="3"/>
        <v>0</v>
      </c>
      <c r="I25" s="28">
        <f t="shared" si="3"/>
        <v>0</v>
      </c>
      <c r="J25" s="28">
        <f t="shared" si="3"/>
        <v>0</v>
      </c>
      <c r="K25" s="40">
        <f t="shared" si="3"/>
        <v>0</v>
      </c>
    </row>
    <row r="26" spans="1:11" ht="25.5" x14ac:dyDescent="0.25">
      <c r="A26" s="29">
        <v>5005</v>
      </c>
      <c r="B26" s="30">
        <v>711100</v>
      </c>
      <c r="C26" s="31" t="s">
        <v>32</v>
      </c>
      <c r="D26" s="32">
        <v>0</v>
      </c>
      <c r="E26" s="33">
        <f>SUM(F26:K26)</f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41">
        <v>0</v>
      </c>
    </row>
    <row r="27" spans="1:11" x14ac:dyDescent="0.25">
      <c r="A27" s="80" t="s">
        <v>15</v>
      </c>
      <c r="B27" s="78" t="s">
        <v>16</v>
      </c>
      <c r="C27" s="72" t="s">
        <v>17</v>
      </c>
      <c r="D27" s="68" t="s">
        <v>18</v>
      </c>
      <c r="E27" s="68" t="s">
        <v>19</v>
      </c>
      <c r="F27" s="68"/>
      <c r="G27" s="68"/>
      <c r="H27" s="68"/>
      <c r="I27" s="68"/>
      <c r="J27" s="68"/>
      <c r="K27" s="70"/>
    </row>
    <row r="28" spans="1:11" x14ac:dyDescent="0.25">
      <c r="A28" s="80"/>
      <c r="B28" s="78"/>
      <c r="C28" s="72"/>
      <c r="D28" s="68"/>
      <c r="E28" s="72" t="s">
        <v>20</v>
      </c>
      <c r="F28" s="68" t="s">
        <v>21</v>
      </c>
      <c r="G28" s="68"/>
      <c r="H28" s="68"/>
      <c r="I28" s="68"/>
      <c r="J28" s="68" t="s">
        <v>22</v>
      </c>
      <c r="K28" s="70" t="s">
        <v>23</v>
      </c>
    </row>
    <row r="29" spans="1:11" ht="25.5" x14ac:dyDescent="0.25">
      <c r="A29" s="80"/>
      <c r="B29" s="78"/>
      <c r="C29" s="72"/>
      <c r="D29" s="68"/>
      <c r="E29" s="72"/>
      <c r="F29" s="23" t="s">
        <v>24</v>
      </c>
      <c r="G29" s="23" t="s">
        <v>25</v>
      </c>
      <c r="H29" s="23" t="s">
        <v>26</v>
      </c>
      <c r="I29" s="23" t="s">
        <v>27</v>
      </c>
      <c r="J29" s="68"/>
      <c r="K29" s="70"/>
    </row>
    <row r="30" spans="1:11" x14ac:dyDescent="0.25">
      <c r="A30" s="35" t="s">
        <v>33</v>
      </c>
      <c r="B30" s="34" t="s">
        <v>34</v>
      </c>
      <c r="C30" s="34" t="s">
        <v>35</v>
      </c>
      <c r="D30" s="34" t="s">
        <v>36</v>
      </c>
      <c r="E30" s="34" t="s">
        <v>37</v>
      </c>
      <c r="F30" s="34" t="s">
        <v>38</v>
      </c>
      <c r="G30" s="34" t="s">
        <v>39</v>
      </c>
      <c r="H30" s="34" t="s">
        <v>40</v>
      </c>
      <c r="I30" s="34" t="s">
        <v>41</v>
      </c>
      <c r="J30" s="34" t="s">
        <v>42</v>
      </c>
      <c r="K30" s="42" t="s">
        <v>43</v>
      </c>
    </row>
    <row r="31" spans="1:11" ht="25.5" x14ac:dyDescent="0.25">
      <c r="A31" s="29">
        <v>5006</v>
      </c>
      <c r="B31" s="30">
        <v>711200</v>
      </c>
      <c r="C31" s="31" t="s">
        <v>44</v>
      </c>
      <c r="D31" s="32">
        <v>0</v>
      </c>
      <c r="E31" s="33">
        <f t="shared" ref="E31:E58" si="4">SUM(F31:K31)</f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41">
        <v>0</v>
      </c>
    </row>
    <row r="32" spans="1:11" ht="25.5" x14ac:dyDescent="0.25">
      <c r="A32" s="29">
        <v>5007</v>
      </c>
      <c r="B32" s="30">
        <v>711300</v>
      </c>
      <c r="C32" s="31" t="s">
        <v>45</v>
      </c>
      <c r="D32" s="32">
        <v>0</v>
      </c>
      <c r="E32" s="33">
        <f t="shared" si="4"/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41">
        <v>0</v>
      </c>
    </row>
    <row r="33" spans="1:11" ht="15.75" customHeight="1" x14ac:dyDescent="0.25">
      <c r="A33" s="22">
        <v>5008</v>
      </c>
      <c r="B33" s="23">
        <v>712000</v>
      </c>
      <c r="C33" s="27" t="s">
        <v>46</v>
      </c>
      <c r="D33" s="28">
        <v>0</v>
      </c>
      <c r="E33" s="28">
        <f t="shared" si="4"/>
        <v>0</v>
      </c>
      <c r="F33" s="28">
        <f t="shared" ref="F33:K33" si="5">F34</f>
        <v>0</v>
      </c>
      <c r="G33" s="28">
        <f t="shared" si="5"/>
        <v>0</v>
      </c>
      <c r="H33" s="28">
        <f t="shared" si="5"/>
        <v>0</v>
      </c>
      <c r="I33" s="28">
        <f t="shared" si="5"/>
        <v>0</v>
      </c>
      <c r="J33" s="28">
        <f t="shared" si="5"/>
        <v>0</v>
      </c>
      <c r="K33" s="40">
        <f t="shared" si="5"/>
        <v>0</v>
      </c>
    </row>
    <row r="34" spans="1:11" ht="15.75" customHeight="1" x14ac:dyDescent="0.25">
      <c r="A34" s="29">
        <v>5009</v>
      </c>
      <c r="B34" s="30">
        <v>712100</v>
      </c>
      <c r="C34" s="31" t="s">
        <v>47</v>
      </c>
      <c r="D34" s="32">
        <v>0</v>
      </c>
      <c r="E34" s="33">
        <f t="shared" si="4"/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41">
        <v>0</v>
      </c>
    </row>
    <row r="35" spans="1:11" ht="15.75" customHeight="1" x14ac:dyDescent="0.25">
      <c r="A35" s="22">
        <v>5010</v>
      </c>
      <c r="B35" s="23">
        <v>713000</v>
      </c>
      <c r="C35" s="27" t="s">
        <v>48</v>
      </c>
      <c r="D35" s="28">
        <v>0</v>
      </c>
      <c r="E35" s="28">
        <f t="shared" si="4"/>
        <v>0</v>
      </c>
      <c r="F35" s="28">
        <f t="shared" ref="F35:K35" si="6">SUM(F36:F41)</f>
        <v>0</v>
      </c>
      <c r="G35" s="28">
        <f t="shared" si="6"/>
        <v>0</v>
      </c>
      <c r="H35" s="28">
        <f t="shared" si="6"/>
        <v>0</v>
      </c>
      <c r="I35" s="28">
        <f t="shared" si="6"/>
        <v>0</v>
      </c>
      <c r="J35" s="28">
        <f t="shared" si="6"/>
        <v>0</v>
      </c>
      <c r="K35" s="40">
        <f t="shared" si="6"/>
        <v>0</v>
      </c>
    </row>
    <row r="36" spans="1:11" ht="15.75" customHeight="1" x14ac:dyDescent="0.25">
      <c r="A36" s="29">
        <v>5011</v>
      </c>
      <c r="B36" s="30">
        <v>713100</v>
      </c>
      <c r="C36" s="31" t="s">
        <v>49</v>
      </c>
      <c r="D36" s="32">
        <v>0</v>
      </c>
      <c r="E36" s="33">
        <f t="shared" si="4"/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41">
        <v>0</v>
      </c>
    </row>
    <row r="37" spans="1:11" ht="15.75" customHeight="1" x14ac:dyDescent="0.25">
      <c r="A37" s="29">
        <v>5012</v>
      </c>
      <c r="B37" s="30">
        <v>713200</v>
      </c>
      <c r="C37" s="31" t="s">
        <v>50</v>
      </c>
      <c r="D37" s="32">
        <v>0</v>
      </c>
      <c r="E37" s="33">
        <f t="shared" si="4"/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41">
        <v>0</v>
      </c>
    </row>
    <row r="38" spans="1:11" ht="15.75" customHeight="1" x14ac:dyDescent="0.25">
      <c r="A38" s="29">
        <v>5013</v>
      </c>
      <c r="B38" s="30">
        <v>713300</v>
      </c>
      <c r="C38" s="31" t="s">
        <v>51</v>
      </c>
      <c r="D38" s="32">
        <v>0</v>
      </c>
      <c r="E38" s="33">
        <f t="shared" si="4"/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41">
        <v>0</v>
      </c>
    </row>
    <row r="39" spans="1:11" ht="15.75" customHeight="1" x14ac:dyDescent="0.25">
      <c r="A39" s="29">
        <v>5014</v>
      </c>
      <c r="B39" s="30">
        <v>713400</v>
      </c>
      <c r="C39" s="31" t="s">
        <v>52</v>
      </c>
      <c r="D39" s="32">
        <v>0</v>
      </c>
      <c r="E39" s="33">
        <f t="shared" si="4"/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41">
        <v>0</v>
      </c>
    </row>
    <row r="40" spans="1:11" ht="15.75" customHeight="1" x14ac:dyDescent="0.25">
      <c r="A40" s="29">
        <v>5015</v>
      </c>
      <c r="B40" s="30">
        <v>713500</v>
      </c>
      <c r="C40" s="31" t="s">
        <v>53</v>
      </c>
      <c r="D40" s="32">
        <v>0</v>
      </c>
      <c r="E40" s="33">
        <f t="shared" si="4"/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41">
        <v>0</v>
      </c>
    </row>
    <row r="41" spans="1:11" ht="15.75" customHeight="1" x14ac:dyDescent="0.25">
      <c r="A41" s="29">
        <v>5016</v>
      </c>
      <c r="B41" s="30">
        <v>713600</v>
      </c>
      <c r="C41" s="31" t="s">
        <v>54</v>
      </c>
      <c r="D41" s="36">
        <v>0</v>
      </c>
      <c r="E41" s="33">
        <f t="shared" si="4"/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43">
        <v>0</v>
      </c>
    </row>
    <row r="42" spans="1:11" ht="15.75" customHeight="1" x14ac:dyDescent="0.25">
      <c r="A42" s="22">
        <v>5017</v>
      </c>
      <c r="B42" s="23">
        <v>714000</v>
      </c>
      <c r="C42" s="27" t="s">
        <v>55</v>
      </c>
      <c r="D42" s="28">
        <v>0</v>
      </c>
      <c r="E42" s="28">
        <f t="shared" si="4"/>
        <v>0</v>
      </c>
      <c r="F42" s="28">
        <f t="shared" ref="F42:K42" si="7">SUM(F43:F47)</f>
        <v>0</v>
      </c>
      <c r="G42" s="28">
        <f t="shared" si="7"/>
        <v>0</v>
      </c>
      <c r="H42" s="28">
        <f t="shared" si="7"/>
        <v>0</v>
      </c>
      <c r="I42" s="28">
        <f t="shared" si="7"/>
        <v>0</v>
      </c>
      <c r="J42" s="28">
        <f t="shared" si="7"/>
        <v>0</v>
      </c>
      <c r="K42" s="40">
        <f t="shared" si="7"/>
        <v>0</v>
      </c>
    </row>
    <row r="43" spans="1:11" ht="15.75" customHeight="1" x14ac:dyDescent="0.25">
      <c r="A43" s="29">
        <v>5018</v>
      </c>
      <c r="B43" s="30">
        <v>714100</v>
      </c>
      <c r="C43" s="31" t="s">
        <v>56</v>
      </c>
      <c r="D43" s="32">
        <v>0</v>
      </c>
      <c r="E43" s="33">
        <f t="shared" si="4"/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41">
        <v>0</v>
      </c>
    </row>
    <row r="44" spans="1:11" ht="15.75" customHeight="1" x14ac:dyDescent="0.25">
      <c r="A44" s="29">
        <v>5019</v>
      </c>
      <c r="B44" s="30">
        <v>714300</v>
      </c>
      <c r="C44" s="31" t="s">
        <v>57</v>
      </c>
      <c r="D44" s="32">
        <v>0</v>
      </c>
      <c r="E44" s="33">
        <f t="shared" si="4"/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41">
        <v>0</v>
      </c>
    </row>
    <row r="45" spans="1:11" ht="15.75" customHeight="1" x14ac:dyDescent="0.25">
      <c r="A45" s="29">
        <v>5020</v>
      </c>
      <c r="B45" s="30">
        <v>714400</v>
      </c>
      <c r="C45" s="31" t="s">
        <v>58</v>
      </c>
      <c r="D45" s="32">
        <v>0</v>
      </c>
      <c r="E45" s="33">
        <f t="shared" si="4"/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41">
        <v>0</v>
      </c>
    </row>
    <row r="46" spans="1:11" ht="24" customHeight="1" x14ac:dyDescent="0.25">
      <c r="A46" s="29">
        <v>5021</v>
      </c>
      <c r="B46" s="30">
        <v>714500</v>
      </c>
      <c r="C46" s="31" t="s">
        <v>59</v>
      </c>
      <c r="D46" s="32">
        <v>0</v>
      </c>
      <c r="E46" s="33">
        <f t="shared" si="4"/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41">
        <v>0</v>
      </c>
    </row>
    <row r="47" spans="1:11" ht="15.75" customHeight="1" x14ac:dyDescent="0.25">
      <c r="A47" s="29">
        <v>5022</v>
      </c>
      <c r="B47" s="30">
        <v>714600</v>
      </c>
      <c r="C47" s="31" t="s">
        <v>60</v>
      </c>
      <c r="D47" s="32">
        <v>0</v>
      </c>
      <c r="E47" s="33">
        <f t="shared" si="4"/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41">
        <v>0</v>
      </c>
    </row>
    <row r="48" spans="1:11" ht="25.5" x14ac:dyDescent="0.25">
      <c r="A48" s="22">
        <v>5023</v>
      </c>
      <c r="B48" s="23">
        <v>715000</v>
      </c>
      <c r="C48" s="27" t="s">
        <v>61</v>
      </c>
      <c r="D48" s="28">
        <v>0</v>
      </c>
      <c r="E48" s="28">
        <f t="shared" si="4"/>
        <v>0</v>
      </c>
      <c r="F48" s="28">
        <f t="shared" ref="F48:K48" si="8">SUM(F49:F54)</f>
        <v>0</v>
      </c>
      <c r="G48" s="28">
        <f t="shared" si="8"/>
        <v>0</v>
      </c>
      <c r="H48" s="28">
        <f t="shared" si="8"/>
        <v>0</v>
      </c>
      <c r="I48" s="28">
        <f t="shared" si="8"/>
        <v>0</v>
      </c>
      <c r="J48" s="28">
        <f t="shared" si="8"/>
        <v>0</v>
      </c>
      <c r="K48" s="40">
        <f t="shared" si="8"/>
        <v>0</v>
      </c>
    </row>
    <row r="49" spans="1:11" ht="15.75" customHeight="1" x14ac:dyDescent="0.25">
      <c r="A49" s="29">
        <v>5024</v>
      </c>
      <c r="B49" s="30">
        <v>715100</v>
      </c>
      <c r="C49" s="31" t="s">
        <v>62</v>
      </c>
      <c r="D49" s="32">
        <v>0</v>
      </c>
      <c r="E49" s="33">
        <f t="shared" si="4"/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41">
        <v>0</v>
      </c>
    </row>
    <row r="50" spans="1:11" ht="15.75" customHeight="1" x14ac:dyDescent="0.25">
      <c r="A50" s="29">
        <v>5025</v>
      </c>
      <c r="B50" s="30">
        <v>715200</v>
      </c>
      <c r="C50" s="31" t="s">
        <v>63</v>
      </c>
      <c r="D50" s="32">
        <v>0</v>
      </c>
      <c r="E50" s="33">
        <f t="shared" si="4"/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41">
        <v>0</v>
      </c>
    </row>
    <row r="51" spans="1:11" ht="15.75" customHeight="1" x14ac:dyDescent="0.25">
      <c r="A51" s="29">
        <v>5026</v>
      </c>
      <c r="B51" s="30">
        <v>715300</v>
      </c>
      <c r="C51" s="31" t="s">
        <v>64</v>
      </c>
      <c r="D51" s="32">
        <v>0</v>
      </c>
      <c r="E51" s="33">
        <f t="shared" si="4"/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41">
        <v>0</v>
      </c>
    </row>
    <row r="52" spans="1:11" ht="25.5" x14ac:dyDescent="0.25">
      <c r="A52" s="29">
        <v>5027</v>
      </c>
      <c r="B52" s="30">
        <v>715400</v>
      </c>
      <c r="C52" s="31" t="s">
        <v>65</v>
      </c>
      <c r="D52" s="32">
        <v>0</v>
      </c>
      <c r="E52" s="33">
        <f t="shared" si="4"/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41">
        <v>0</v>
      </c>
    </row>
    <row r="53" spans="1:11" ht="15.75" customHeight="1" x14ac:dyDescent="0.25">
      <c r="A53" s="29">
        <v>5028</v>
      </c>
      <c r="B53" s="30">
        <v>715500</v>
      </c>
      <c r="C53" s="31" t="s">
        <v>66</v>
      </c>
      <c r="D53" s="32">
        <v>0</v>
      </c>
      <c r="E53" s="33">
        <f t="shared" si="4"/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41">
        <v>0</v>
      </c>
    </row>
    <row r="54" spans="1:11" ht="15.75" customHeight="1" x14ac:dyDescent="0.25">
      <c r="A54" s="29">
        <v>5029</v>
      </c>
      <c r="B54" s="30">
        <v>715600</v>
      </c>
      <c r="C54" s="31" t="s">
        <v>67</v>
      </c>
      <c r="D54" s="32">
        <v>0</v>
      </c>
      <c r="E54" s="33">
        <f t="shared" si="4"/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41">
        <v>0</v>
      </c>
    </row>
    <row r="55" spans="1:11" ht="15.75" customHeight="1" x14ac:dyDescent="0.25">
      <c r="A55" s="22">
        <v>5030</v>
      </c>
      <c r="B55" s="23">
        <v>716000</v>
      </c>
      <c r="C55" s="27" t="s">
        <v>68</v>
      </c>
      <c r="D55" s="28">
        <v>0</v>
      </c>
      <c r="E55" s="28">
        <f t="shared" si="4"/>
        <v>0</v>
      </c>
      <c r="F55" s="28">
        <f t="shared" ref="F55:K55" si="9">F56+F57</f>
        <v>0</v>
      </c>
      <c r="G55" s="28">
        <f t="shared" si="9"/>
        <v>0</v>
      </c>
      <c r="H55" s="28">
        <f t="shared" si="9"/>
        <v>0</v>
      </c>
      <c r="I55" s="28">
        <f t="shared" si="9"/>
        <v>0</v>
      </c>
      <c r="J55" s="28">
        <f t="shared" si="9"/>
        <v>0</v>
      </c>
      <c r="K55" s="40">
        <f t="shared" si="9"/>
        <v>0</v>
      </c>
    </row>
    <row r="56" spans="1:11" ht="25.5" x14ac:dyDescent="0.25">
      <c r="A56" s="29">
        <v>5031</v>
      </c>
      <c r="B56" s="30">
        <v>716100</v>
      </c>
      <c r="C56" s="31" t="s">
        <v>69</v>
      </c>
      <c r="D56" s="32">
        <v>0</v>
      </c>
      <c r="E56" s="33">
        <f t="shared" si="4"/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41">
        <v>0</v>
      </c>
    </row>
    <row r="57" spans="1:11" ht="25.5" x14ac:dyDescent="0.25">
      <c r="A57" s="29">
        <v>5032</v>
      </c>
      <c r="B57" s="30">
        <v>716200</v>
      </c>
      <c r="C57" s="31" t="s">
        <v>70</v>
      </c>
      <c r="D57" s="32">
        <v>0</v>
      </c>
      <c r="E57" s="33">
        <f t="shared" si="4"/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41">
        <v>0</v>
      </c>
    </row>
    <row r="58" spans="1:11" ht="15.75" customHeight="1" x14ac:dyDescent="0.25">
      <c r="A58" s="22">
        <v>5033</v>
      </c>
      <c r="B58" s="23">
        <v>717000</v>
      </c>
      <c r="C58" s="27" t="s">
        <v>71</v>
      </c>
      <c r="D58" s="28">
        <v>0</v>
      </c>
      <c r="E58" s="28">
        <f t="shared" si="4"/>
        <v>0</v>
      </c>
      <c r="F58" s="28">
        <f t="shared" ref="F58:K58" si="10">SUM(F63:F68)</f>
        <v>0</v>
      </c>
      <c r="G58" s="28">
        <f t="shared" si="10"/>
        <v>0</v>
      </c>
      <c r="H58" s="28">
        <f t="shared" si="10"/>
        <v>0</v>
      </c>
      <c r="I58" s="28">
        <f t="shared" si="10"/>
        <v>0</v>
      </c>
      <c r="J58" s="28">
        <f t="shared" si="10"/>
        <v>0</v>
      </c>
      <c r="K58" s="40">
        <f t="shared" si="10"/>
        <v>0</v>
      </c>
    </row>
    <row r="59" spans="1:11" x14ac:dyDescent="0.25">
      <c r="A59" s="80" t="s">
        <v>15</v>
      </c>
      <c r="B59" s="78" t="s">
        <v>16</v>
      </c>
      <c r="C59" s="72" t="s">
        <v>17</v>
      </c>
      <c r="D59" s="68" t="s">
        <v>18</v>
      </c>
      <c r="E59" s="68" t="s">
        <v>19</v>
      </c>
      <c r="F59" s="68"/>
      <c r="G59" s="68"/>
      <c r="H59" s="68"/>
      <c r="I59" s="68"/>
      <c r="J59" s="68"/>
      <c r="K59" s="70"/>
    </row>
    <row r="60" spans="1:11" x14ac:dyDescent="0.25">
      <c r="A60" s="80"/>
      <c r="B60" s="78"/>
      <c r="C60" s="72"/>
      <c r="D60" s="68"/>
      <c r="E60" s="72" t="s">
        <v>20</v>
      </c>
      <c r="F60" s="68" t="s">
        <v>21</v>
      </c>
      <c r="G60" s="68"/>
      <c r="H60" s="68"/>
      <c r="I60" s="68"/>
      <c r="J60" s="68" t="s">
        <v>22</v>
      </c>
      <c r="K60" s="70" t="s">
        <v>23</v>
      </c>
    </row>
    <row r="61" spans="1:11" ht="25.5" x14ac:dyDescent="0.25">
      <c r="A61" s="80"/>
      <c r="B61" s="78"/>
      <c r="C61" s="72"/>
      <c r="D61" s="68"/>
      <c r="E61" s="72"/>
      <c r="F61" s="23" t="s">
        <v>24</v>
      </c>
      <c r="G61" s="23" t="s">
        <v>25</v>
      </c>
      <c r="H61" s="23" t="s">
        <v>26</v>
      </c>
      <c r="I61" s="23" t="s">
        <v>27</v>
      </c>
      <c r="J61" s="68"/>
      <c r="K61" s="70"/>
    </row>
    <row r="62" spans="1:11" x14ac:dyDescent="0.25">
      <c r="A62" s="35" t="s">
        <v>33</v>
      </c>
      <c r="B62" s="34" t="s">
        <v>34</v>
      </c>
      <c r="C62" s="34" t="s">
        <v>35</v>
      </c>
      <c r="D62" s="34" t="s">
        <v>36</v>
      </c>
      <c r="E62" s="34" t="s">
        <v>37</v>
      </c>
      <c r="F62" s="34" t="s">
        <v>38</v>
      </c>
      <c r="G62" s="34" t="s">
        <v>39</v>
      </c>
      <c r="H62" s="34" t="s">
        <v>40</v>
      </c>
      <c r="I62" s="34" t="s">
        <v>41</v>
      </c>
      <c r="J62" s="34" t="s">
        <v>42</v>
      </c>
      <c r="K62" s="42" t="s">
        <v>43</v>
      </c>
    </row>
    <row r="63" spans="1:11" ht="18.75" customHeight="1" x14ac:dyDescent="0.25">
      <c r="A63" s="29">
        <v>5034</v>
      </c>
      <c r="B63" s="30">
        <v>717100</v>
      </c>
      <c r="C63" s="31" t="s">
        <v>72</v>
      </c>
      <c r="D63" s="32">
        <v>0</v>
      </c>
      <c r="E63" s="33">
        <f t="shared" ref="E63:E85" si="11">SUM(F63:K63)</f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41">
        <v>0</v>
      </c>
    </row>
    <row r="64" spans="1:11" ht="18.75" customHeight="1" x14ac:dyDescent="0.25">
      <c r="A64" s="29">
        <v>5035</v>
      </c>
      <c r="B64" s="30">
        <v>717200</v>
      </c>
      <c r="C64" s="31" t="s">
        <v>73</v>
      </c>
      <c r="D64" s="32">
        <v>0</v>
      </c>
      <c r="E64" s="33">
        <f t="shared" si="11"/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41">
        <v>0</v>
      </c>
    </row>
    <row r="65" spans="1:11" ht="18.75" customHeight="1" x14ac:dyDescent="0.25">
      <c r="A65" s="29">
        <v>5036</v>
      </c>
      <c r="B65" s="30">
        <v>717300</v>
      </c>
      <c r="C65" s="31" t="s">
        <v>74</v>
      </c>
      <c r="D65" s="32">
        <v>0</v>
      </c>
      <c r="E65" s="33">
        <f t="shared" si="11"/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41">
        <v>0</v>
      </c>
    </row>
    <row r="66" spans="1:11" ht="18.75" customHeight="1" x14ac:dyDescent="0.25">
      <c r="A66" s="29">
        <v>5037</v>
      </c>
      <c r="B66" s="30">
        <v>717400</v>
      </c>
      <c r="C66" s="31" t="s">
        <v>75</v>
      </c>
      <c r="D66" s="32">
        <v>0</v>
      </c>
      <c r="E66" s="33">
        <f t="shared" si="11"/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41">
        <v>0</v>
      </c>
    </row>
    <row r="67" spans="1:11" ht="18.75" customHeight="1" x14ac:dyDescent="0.25">
      <c r="A67" s="29">
        <v>5038</v>
      </c>
      <c r="B67" s="30">
        <v>717500</v>
      </c>
      <c r="C67" s="31" t="s">
        <v>76</v>
      </c>
      <c r="D67" s="32">
        <v>0</v>
      </c>
      <c r="E67" s="33">
        <f t="shared" si="11"/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41">
        <v>0</v>
      </c>
    </row>
    <row r="68" spans="1:11" ht="18.75" customHeight="1" x14ac:dyDescent="0.25">
      <c r="A68" s="29">
        <v>5039</v>
      </c>
      <c r="B68" s="30">
        <v>717600</v>
      </c>
      <c r="C68" s="31" t="s">
        <v>77</v>
      </c>
      <c r="D68" s="32">
        <v>0</v>
      </c>
      <c r="E68" s="33">
        <f t="shared" si="11"/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41">
        <v>0</v>
      </c>
    </row>
    <row r="69" spans="1:11" ht="38.25" x14ac:dyDescent="0.25">
      <c r="A69" s="22">
        <v>5040</v>
      </c>
      <c r="B69" s="23">
        <v>719000</v>
      </c>
      <c r="C69" s="27" t="s">
        <v>78</v>
      </c>
      <c r="D69" s="28">
        <v>0</v>
      </c>
      <c r="E69" s="28">
        <f t="shared" si="11"/>
        <v>0</v>
      </c>
      <c r="F69" s="28">
        <f t="shared" ref="F69:K69" si="12">SUM(F70:F75)</f>
        <v>0</v>
      </c>
      <c r="G69" s="28">
        <f t="shared" si="12"/>
        <v>0</v>
      </c>
      <c r="H69" s="28">
        <f t="shared" si="12"/>
        <v>0</v>
      </c>
      <c r="I69" s="28">
        <f t="shared" si="12"/>
        <v>0</v>
      </c>
      <c r="J69" s="28">
        <f t="shared" si="12"/>
        <v>0</v>
      </c>
      <c r="K69" s="40">
        <f t="shared" si="12"/>
        <v>0</v>
      </c>
    </row>
    <row r="70" spans="1:11" ht="25.5" x14ac:dyDescent="0.25">
      <c r="A70" s="29">
        <v>5041</v>
      </c>
      <c r="B70" s="30">
        <v>719100</v>
      </c>
      <c r="C70" s="31" t="s">
        <v>79</v>
      </c>
      <c r="D70" s="32">
        <v>0</v>
      </c>
      <c r="E70" s="33">
        <f t="shared" si="11"/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41">
        <v>0</v>
      </c>
    </row>
    <row r="71" spans="1:11" ht="25.5" x14ac:dyDescent="0.25">
      <c r="A71" s="29">
        <v>5042</v>
      </c>
      <c r="B71" s="30">
        <v>719200</v>
      </c>
      <c r="C71" s="31" t="s">
        <v>80</v>
      </c>
      <c r="D71" s="32">
        <v>0</v>
      </c>
      <c r="E71" s="33">
        <f t="shared" si="11"/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41">
        <v>0</v>
      </c>
    </row>
    <row r="72" spans="1:11" ht="25.5" x14ac:dyDescent="0.25">
      <c r="A72" s="29">
        <v>5043</v>
      </c>
      <c r="B72" s="30">
        <v>719300</v>
      </c>
      <c r="C72" s="31" t="s">
        <v>81</v>
      </c>
      <c r="D72" s="32">
        <v>0</v>
      </c>
      <c r="E72" s="33">
        <f t="shared" si="11"/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41">
        <v>0</v>
      </c>
    </row>
    <row r="73" spans="1:11" ht="18.75" customHeight="1" x14ac:dyDescent="0.25">
      <c r="A73" s="29">
        <v>5044</v>
      </c>
      <c r="B73" s="30">
        <v>719400</v>
      </c>
      <c r="C73" s="31" t="s">
        <v>82</v>
      </c>
      <c r="D73" s="32">
        <v>0</v>
      </c>
      <c r="E73" s="33">
        <f t="shared" si="11"/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41">
        <v>0</v>
      </c>
    </row>
    <row r="74" spans="1:11" ht="25.5" x14ac:dyDescent="0.25">
      <c r="A74" s="29">
        <v>5045</v>
      </c>
      <c r="B74" s="30">
        <v>719500</v>
      </c>
      <c r="C74" s="31" t="s">
        <v>83</v>
      </c>
      <c r="D74" s="32">
        <v>0</v>
      </c>
      <c r="E74" s="33">
        <f t="shared" si="11"/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41">
        <v>0</v>
      </c>
    </row>
    <row r="75" spans="1:11" ht="25.5" x14ac:dyDescent="0.25">
      <c r="A75" s="29">
        <v>5046</v>
      </c>
      <c r="B75" s="30">
        <v>719600</v>
      </c>
      <c r="C75" s="31" t="s">
        <v>84</v>
      </c>
      <c r="D75" s="32">
        <v>0</v>
      </c>
      <c r="E75" s="33">
        <f t="shared" si="11"/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41">
        <v>0</v>
      </c>
    </row>
    <row r="76" spans="1:11" ht="18.75" customHeight="1" x14ac:dyDescent="0.25">
      <c r="A76" s="22">
        <v>5047</v>
      </c>
      <c r="B76" s="23">
        <v>720000</v>
      </c>
      <c r="C76" s="27" t="s">
        <v>85</v>
      </c>
      <c r="D76" s="28">
        <f>D77+D82</f>
        <v>0</v>
      </c>
      <c r="E76" s="28">
        <f t="shared" si="11"/>
        <v>0</v>
      </c>
      <c r="F76" s="28">
        <f t="shared" ref="F76:K76" si="13">F77+F82</f>
        <v>0</v>
      </c>
      <c r="G76" s="28">
        <f t="shared" si="13"/>
        <v>0</v>
      </c>
      <c r="H76" s="28">
        <f t="shared" si="13"/>
        <v>0</v>
      </c>
      <c r="I76" s="28">
        <f t="shared" si="13"/>
        <v>0</v>
      </c>
      <c r="J76" s="28">
        <f t="shared" si="13"/>
        <v>0</v>
      </c>
      <c r="K76" s="40">
        <f t="shared" si="13"/>
        <v>0</v>
      </c>
    </row>
    <row r="77" spans="1:11" ht="25.5" x14ac:dyDescent="0.25">
      <c r="A77" s="22">
        <v>5048</v>
      </c>
      <c r="B77" s="23">
        <v>721000</v>
      </c>
      <c r="C77" s="27" t="s">
        <v>86</v>
      </c>
      <c r="D77" s="28">
        <v>0</v>
      </c>
      <c r="E77" s="28">
        <f t="shared" si="11"/>
        <v>0</v>
      </c>
      <c r="F77" s="28">
        <f t="shared" ref="F77:K77" si="14">SUM(F78:F81)</f>
        <v>0</v>
      </c>
      <c r="G77" s="28">
        <f t="shared" si="14"/>
        <v>0</v>
      </c>
      <c r="H77" s="28">
        <f t="shared" si="14"/>
        <v>0</v>
      </c>
      <c r="I77" s="28">
        <f t="shared" si="14"/>
        <v>0</v>
      </c>
      <c r="J77" s="28">
        <f t="shared" si="14"/>
        <v>0</v>
      </c>
      <c r="K77" s="40">
        <f t="shared" si="14"/>
        <v>0</v>
      </c>
    </row>
    <row r="78" spans="1:11" ht="18.75" customHeight="1" x14ac:dyDescent="0.25">
      <c r="A78" s="29">
        <v>5049</v>
      </c>
      <c r="B78" s="30">
        <v>721100</v>
      </c>
      <c r="C78" s="31" t="s">
        <v>87</v>
      </c>
      <c r="D78" s="32">
        <v>0</v>
      </c>
      <c r="E78" s="33">
        <f t="shared" si="11"/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41">
        <v>0</v>
      </c>
    </row>
    <row r="79" spans="1:11" ht="18.75" customHeight="1" x14ac:dyDescent="0.25">
      <c r="A79" s="29">
        <v>5050</v>
      </c>
      <c r="B79" s="30">
        <v>721200</v>
      </c>
      <c r="C79" s="31" t="s">
        <v>88</v>
      </c>
      <c r="D79" s="32">
        <v>0</v>
      </c>
      <c r="E79" s="33">
        <f t="shared" si="11"/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41">
        <v>0</v>
      </c>
    </row>
    <row r="80" spans="1:11" ht="25.5" x14ac:dyDescent="0.25">
      <c r="A80" s="29">
        <v>5051</v>
      </c>
      <c r="B80" s="30">
        <v>721300</v>
      </c>
      <c r="C80" s="31" t="s">
        <v>89</v>
      </c>
      <c r="D80" s="32">
        <v>0</v>
      </c>
      <c r="E80" s="33">
        <f t="shared" si="11"/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41">
        <v>0</v>
      </c>
    </row>
    <row r="81" spans="1:11" ht="25.5" x14ac:dyDescent="0.25">
      <c r="A81" s="29">
        <v>5052</v>
      </c>
      <c r="B81" s="30">
        <v>721400</v>
      </c>
      <c r="C81" s="31" t="s">
        <v>90</v>
      </c>
      <c r="D81" s="32">
        <v>0</v>
      </c>
      <c r="E81" s="33">
        <f t="shared" si="11"/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41">
        <v>0</v>
      </c>
    </row>
    <row r="82" spans="1:11" ht="29.25" customHeight="1" x14ac:dyDescent="0.25">
      <c r="A82" s="22">
        <v>5053</v>
      </c>
      <c r="B82" s="23">
        <v>722000</v>
      </c>
      <c r="C82" s="27" t="s">
        <v>91</v>
      </c>
      <c r="D82" s="28">
        <v>0</v>
      </c>
      <c r="E82" s="28">
        <f t="shared" si="11"/>
        <v>0</v>
      </c>
      <c r="F82" s="28">
        <f t="shared" ref="F82:K82" si="15">SUM(F83:F85)</f>
        <v>0</v>
      </c>
      <c r="G82" s="28">
        <f t="shared" si="15"/>
        <v>0</v>
      </c>
      <c r="H82" s="28">
        <f t="shared" si="15"/>
        <v>0</v>
      </c>
      <c r="I82" s="28">
        <f t="shared" si="15"/>
        <v>0</v>
      </c>
      <c r="J82" s="28">
        <f t="shared" si="15"/>
        <v>0</v>
      </c>
      <c r="K82" s="40">
        <f t="shared" si="15"/>
        <v>0</v>
      </c>
    </row>
    <row r="83" spans="1:11" ht="18.75" customHeight="1" x14ac:dyDescent="0.25">
      <c r="A83" s="29">
        <v>5054</v>
      </c>
      <c r="B83" s="30">
        <v>722100</v>
      </c>
      <c r="C83" s="31" t="s">
        <v>92</v>
      </c>
      <c r="D83" s="32">
        <v>0</v>
      </c>
      <c r="E83" s="33">
        <f t="shared" si="11"/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41">
        <v>0</v>
      </c>
    </row>
    <row r="84" spans="1:11" ht="18.75" customHeight="1" x14ac:dyDescent="0.25">
      <c r="A84" s="29">
        <v>5055</v>
      </c>
      <c r="B84" s="30">
        <v>722200</v>
      </c>
      <c r="C84" s="31" t="s">
        <v>93</v>
      </c>
      <c r="D84" s="32">
        <v>0</v>
      </c>
      <c r="E84" s="33">
        <f t="shared" si="11"/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41">
        <v>0</v>
      </c>
    </row>
    <row r="85" spans="1:11" ht="18.75" customHeight="1" x14ac:dyDescent="0.25">
      <c r="A85" s="29">
        <v>5056</v>
      </c>
      <c r="B85" s="30">
        <v>722300</v>
      </c>
      <c r="C85" s="31" t="s">
        <v>94</v>
      </c>
      <c r="D85" s="32">
        <v>0</v>
      </c>
      <c r="E85" s="33">
        <f t="shared" si="11"/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41">
        <v>0</v>
      </c>
    </row>
    <row r="86" spans="1:11" x14ac:dyDescent="0.25">
      <c r="A86" s="80" t="s">
        <v>15</v>
      </c>
      <c r="B86" s="78" t="s">
        <v>16</v>
      </c>
      <c r="C86" s="72" t="s">
        <v>17</v>
      </c>
      <c r="D86" s="68" t="s">
        <v>18</v>
      </c>
      <c r="E86" s="68" t="s">
        <v>19</v>
      </c>
      <c r="F86" s="68"/>
      <c r="G86" s="68"/>
      <c r="H86" s="68"/>
      <c r="I86" s="68"/>
      <c r="J86" s="68"/>
      <c r="K86" s="70"/>
    </row>
    <row r="87" spans="1:11" x14ac:dyDescent="0.25">
      <c r="A87" s="80"/>
      <c r="B87" s="78"/>
      <c r="C87" s="72"/>
      <c r="D87" s="68"/>
      <c r="E87" s="72" t="s">
        <v>20</v>
      </c>
      <c r="F87" s="68" t="s">
        <v>21</v>
      </c>
      <c r="G87" s="68"/>
      <c r="H87" s="68"/>
      <c r="I87" s="68"/>
      <c r="J87" s="68" t="s">
        <v>22</v>
      </c>
      <c r="K87" s="70" t="s">
        <v>23</v>
      </c>
    </row>
    <row r="88" spans="1:11" ht="25.5" x14ac:dyDescent="0.25">
      <c r="A88" s="80"/>
      <c r="B88" s="78"/>
      <c r="C88" s="72"/>
      <c r="D88" s="68"/>
      <c r="E88" s="72"/>
      <c r="F88" s="23" t="s">
        <v>24</v>
      </c>
      <c r="G88" s="23" t="s">
        <v>25</v>
      </c>
      <c r="H88" s="23" t="s">
        <v>26</v>
      </c>
      <c r="I88" s="23" t="s">
        <v>27</v>
      </c>
      <c r="J88" s="68"/>
      <c r="K88" s="70"/>
    </row>
    <row r="89" spans="1:11" x14ac:dyDescent="0.25">
      <c r="A89" s="35" t="s">
        <v>33</v>
      </c>
      <c r="B89" s="34" t="s">
        <v>34</v>
      </c>
      <c r="C89" s="34" t="s">
        <v>35</v>
      </c>
      <c r="D89" s="34" t="s">
        <v>36</v>
      </c>
      <c r="E89" s="34" t="s">
        <v>37</v>
      </c>
      <c r="F89" s="34" t="s">
        <v>38</v>
      </c>
      <c r="G89" s="34" t="s">
        <v>39</v>
      </c>
      <c r="H89" s="34" t="s">
        <v>40</v>
      </c>
      <c r="I89" s="34" t="s">
        <v>41</v>
      </c>
      <c r="J89" s="34" t="s">
        <v>42</v>
      </c>
      <c r="K89" s="42" t="s">
        <v>43</v>
      </c>
    </row>
    <row r="90" spans="1:11" ht="25.5" x14ac:dyDescent="0.25">
      <c r="A90" s="22">
        <v>5057</v>
      </c>
      <c r="B90" s="23">
        <v>730000</v>
      </c>
      <c r="C90" s="27" t="s">
        <v>95</v>
      </c>
      <c r="D90" s="28">
        <f>D91+D94+D99</f>
        <v>0</v>
      </c>
      <c r="E90" s="28">
        <f t="shared" ref="E90:E115" si="16">SUM(F90:K90)</f>
        <v>0</v>
      </c>
      <c r="F90" s="28">
        <f t="shared" ref="F90:K90" si="17">F91+F94+F99</f>
        <v>0</v>
      </c>
      <c r="G90" s="28">
        <f t="shared" si="17"/>
        <v>0</v>
      </c>
      <c r="H90" s="28">
        <f t="shared" si="17"/>
        <v>0</v>
      </c>
      <c r="I90" s="28">
        <f t="shared" si="17"/>
        <v>0</v>
      </c>
      <c r="J90" s="28">
        <f t="shared" si="17"/>
        <v>0</v>
      </c>
      <c r="K90" s="40">
        <f t="shared" si="17"/>
        <v>0</v>
      </c>
    </row>
    <row r="91" spans="1:11" ht="25.5" customHeight="1" x14ac:dyDescent="0.25">
      <c r="A91" s="22">
        <v>5058</v>
      </c>
      <c r="B91" s="23">
        <v>731000</v>
      </c>
      <c r="C91" s="27" t="s">
        <v>96</v>
      </c>
      <c r="D91" s="28">
        <v>0</v>
      </c>
      <c r="E91" s="28">
        <f t="shared" si="16"/>
        <v>0</v>
      </c>
      <c r="F91" s="28">
        <f t="shared" ref="F91:K91" si="18">F92+F93</f>
        <v>0</v>
      </c>
      <c r="G91" s="28">
        <f t="shared" si="18"/>
        <v>0</v>
      </c>
      <c r="H91" s="28">
        <f t="shared" si="18"/>
        <v>0</v>
      </c>
      <c r="I91" s="28">
        <f t="shared" si="18"/>
        <v>0</v>
      </c>
      <c r="J91" s="28">
        <f t="shared" si="18"/>
        <v>0</v>
      </c>
      <c r="K91" s="40">
        <f t="shared" si="18"/>
        <v>0</v>
      </c>
    </row>
    <row r="92" spans="1:11" ht="17.25" customHeight="1" x14ac:dyDescent="0.25">
      <c r="A92" s="29">
        <v>5059</v>
      </c>
      <c r="B92" s="30">
        <v>731100</v>
      </c>
      <c r="C92" s="31" t="s">
        <v>97</v>
      </c>
      <c r="D92" s="32">
        <v>0</v>
      </c>
      <c r="E92" s="33">
        <f t="shared" si="16"/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41">
        <v>0</v>
      </c>
    </row>
    <row r="93" spans="1:11" ht="17.25" customHeight="1" x14ac:dyDescent="0.25">
      <c r="A93" s="29">
        <v>5060</v>
      </c>
      <c r="B93" s="30">
        <v>731200</v>
      </c>
      <c r="C93" s="31" t="s">
        <v>98</v>
      </c>
      <c r="D93" s="32">
        <v>0</v>
      </c>
      <c r="E93" s="33">
        <f t="shared" si="16"/>
        <v>0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41">
        <v>0</v>
      </c>
    </row>
    <row r="94" spans="1:11" ht="25.5" x14ac:dyDescent="0.25">
      <c r="A94" s="22">
        <v>5061</v>
      </c>
      <c r="B94" s="23">
        <v>732000</v>
      </c>
      <c r="C94" s="27" t="s">
        <v>99</v>
      </c>
      <c r="D94" s="28">
        <v>0</v>
      </c>
      <c r="E94" s="28">
        <f t="shared" si="16"/>
        <v>0</v>
      </c>
      <c r="F94" s="28">
        <f t="shared" ref="F94:K94" si="19">F95+F96+F97+F98</f>
        <v>0</v>
      </c>
      <c r="G94" s="28">
        <f t="shared" si="19"/>
        <v>0</v>
      </c>
      <c r="H94" s="28">
        <f t="shared" si="19"/>
        <v>0</v>
      </c>
      <c r="I94" s="28">
        <f t="shared" si="19"/>
        <v>0</v>
      </c>
      <c r="J94" s="28">
        <f t="shared" si="19"/>
        <v>0</v>
      </c>
      <c r="K94" s="40">
        <f t="shared" si="19"/>
        <v>0</v>
      </c>
    </row>
    <row r="95" spans="1:11" ht="17.25" customHeight="1" x14ac:dyDescent="0.25">
      <c r="A95" s="29">
        <v>5062</v>
      </c>
      <c r="B95" s="30">
        <v>732100</v>
      </c>
      <c r="C95" s="31" t="s">
        <v>100</v>
      </c>
      <c r="D95" s="32">
        <v>0</v>
      </c>
      <c r="E95" s="33">
        <f t="shared" si="16"/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41">
        <v>0</v>
      </c>
    </row>
    <row r="96" spans="1:11" ht="17.25" customHeight="1" x14ac:dyDescent="0.25">
      <c r="A96" s="29">
        <v>5063</v>
      </c>
      <c r="B96" s="30">
        <v>732200</v>
      </c>
      <c r="C96" s="31" t="s">
        <v>101</v>
      </c>
      <c r="D96" s="32">
        <v>0</v>
      </c>
      <c r="E96" s="33">
        <f t="shared" si="16"/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41">
        <v>0</v>
      </c>
    </row>
    <row r="97" spans="1:11" ht="17.25" customHeight="1" x14ac:dyDescent="0.25">
      <c r="A97" s="29">
        <v>5064</v>
      </c>
      <c r="B97" s="30">
        <v>732300</v>
      </c>
      <c r="C97" s="31" t="s">
        <v>102</v>
      </c>
      <c r="D97" s="32">
        <v>0</v>
      </c>
      <c r="E97" s="33">
        <f t="shared" si="16"/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41">
        <v>0</v>
      </c>
    </row>
    <row r="98" spans="1:11" ht="17.25" customHeight="1" x14ac:dyDescent="0.25">
      <c r="A98" s="29">
        <v>5065</v>
      </c>
      <c r="B98" s="30">
        <v>732400</v>
      </c>
      <c r="C98" s="31" t="s">
        <v>103</v>
      </c>
      <c r="D98" s="32">
        <v>0</v>
      </c>
      <c r="E98" s="33">
        <f t="shared" si="16"/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41">
        <v>0</v>
      </c>
    </row>
    <row r="99" spans="1:11" ht="25.5" x14ac:dyDescent="0.25">
      <c r="A99" s="22">
        <v>5066</v>
      </c>
      <c r="B99" s="23">
        <v>733000</v>
      </c>
      <c r="C99" s="27" t="s">
        <v>104</v>
      </c>
      <c r="D99" s="28">
        <v>0</v>
      </c>
      <c r="E99" s="28">
        <f t="shared" si="16"/>
        <v>0</v>
      </c>
      <c r="F99" s="28">
        <f t="shared" ref="F99:K99" si="20">F100+F101</f>
        <v>0</v>
      </c>
      <c r="G99" s="28">
        <f t="shared" si="20"/>
        <v>0</v>
      </c>
      <c r="H99" s="28">
        <f t="shared" si="20"/>
        <v>0</v>
      </c>
      <c r="I99" s="28">
        <f t="shared" si="20"/>
        <v>0</v>
      </c>
      <c r="J99" s="28">
        <f t="shared" si="20"/>
        <v>0</v>
      </c>
      <c r="K99" s="40">
        <f t="shared" si="20"/>
        <v>0</v>
      </c>
    </row>
    <row r="100" spans="1:11" ht="17.25" customHeight="1" x14ac:dyDescent="0.25">
      <c r="A100" s="29">
        <v>5067</v>
      </c>
      <c r="B100" s="30">
        <v>733100</v>
      </c>
      <c r="C100" s="31" t="s">
        <v>105</v>
      </c>
      <c r="D100" s="32">
        <v>0</v>
      </c>
      <c r="E100" s="33">
        <f t="shared" si="16"/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41">
        <v>0</v>
      </c>
    </row>
    <row r="101" spans="1:11" ht="17.25" customHeight="1" x14ac:dyDescent="0.25">
      <c r="A101" s="29">
        <v>5068</v>
      </c>
      <c r="B101" s="30">
        <v>733200</v>
      </c>
      <c r="C101" s="31" t="s">
        <v>106</v>
      </c>
      <c r="D101" s="32">
        <v>0</v>
      </c>
      <c r="E101" s="33">
        <f t="shared" si="16"/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41">
        <v>0</v>
      </c>
    </row>
    <row r="102" spans="1:11" ht="17.25" customHeight="1" x14ac:dyDescent="0.25">
      <c r="A102" s="22">
        <v>5069</v>
      </c>
      <c r="B102" s="23">
        <v>740000</v>
      </c>
      <c r="C102" s="27" t="s">
        <v>107</v>
      </c>
      <c r="D102" s="28">
        <f>D103+D110+D115+D126+D129</f>
        <v>0</v>
      </c>
      <c r="E102" s="28">
        <f t="shared" si="16"/>
        <v>0</v>
      </c>
      <c r="F102" s="28">
        <f t="shared" ref="F102:K102" si="21">F103+F110+F115+F126+F129</f>
        <v>0</v>
      </c>
      <c r="G102" s="28">
        <f t="shared" si="21"/>
        <v>0</v>
      </c>
      <c r="H102" s="28">
        <f t="shared" si="21"/>
        <v>0</v>
      </c>
      <c r="I102" s="28">
        <f t="shared" si="21"/>
        <v>0</v>
      </c>
      <c r="J102" s="28">
        <f t="shared" si="21"/>
        <v>0</v>
      </c>
      <c r="K102" s="40">
        <f t="shared" si="21"/>
        <v>0</v>
      </c>
    </row>
    <row r="103" spans="1:11" ht="17.25" customHeight="1" x14ac:dyDescent="0.25">
      <c r="A103" s="22">
        <v>5070</v>
      </c>
      <c r="B103" s="23">
        <v>741000</v>
      </c>
      <c r="C103" s="27" t="s">
        <v>108</v>
      </c>
      <c r="D103" s="28">
        <f>SUM(D104:D109)</f>
        <v>0</v>
      </c>
      <c r="E103" s="28">
        <f t="shared" si="16"/>
        <v>0</v>
      </c>
      <c r="F103" s="28">
        <f t="shared" ref="F103:K103" si="22">SUM(F104:F109)</f>
        <v>0</v>
      </c>
      <c r="G103" s="28">
        <f t="shared" si="22"/>
        <v>0</v>
      </c>
      <c r="H103" s="28">
        <f t="shared" si="22"/>
        <v>0</v>
      </c>
      <c r="I103" s="28">
        <f t="shared" si="22"/>
        <v>0</v>
      </c>
      <c r="J103" s="28">
        <f t="shared" si="22"/>
        <v>0</v>
      </c>
      <c r="K103" s="40">
        <f t="shared" si="22"/>
        <v>0</v>
      </c>
    </row>
    <row r="104" spans="1:11" ht="17.25" customHeight="1" x14ac:dyDescent="0.25">
      <c r="A104" s="29">
        <v>5071</v>
      </c>
      <c r="B104" s="30">
        <v>741100</v>
      </c>
      <c r="C104" s="31" t="s">
        <v>109</v>
      </c>
      <c r="D104" s="32">
        <v>0</v>
      </c>
      <c r="E104" s="33">
        <f t="shared" si="16"/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41">
        <v>0</v>
      </c>
    </row>
    <row r="105" spans="1:11" ht="17.25" customHeight="1" x14ac:dyDescent="0.25">
      <c r="A105" s="29">
        <v>5072</v>
      </c>
      <c r="B105" s="30">
        <v>741200</v>
      </c>
      <c r="C105" s="31" t="s">
        <v>110</v>
      </c>
      <c r="D105" s="32">
        <v>0</v>
      </c>
      <c r="E105" s="33">
        <f t="shared" si="16"/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41">
        <v>0</v>
      </c>
    </row>
    <row r="106" spans="1:11" ht="17.25" customHeight="1" x14ac:dyDescent="0.25">
      <c r="A106" s="29">
        <v>5073</v>
      </c>
      <c r="B106" s="30">
        <v>741300</v>
      </c>
      <c r="C106" s="31" t="s">
        <v>111</v>
      </c>
      <c r="D106" s="32">
        <v>0</v>
      </c>
      <c r="E106" s="33">
        <f t="shared" si="16"/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41">
        <v>0</v>
      </c>
    </row>
    <row r="107" spans="1:11" ht="25.5" x14ac:dyDescent="0.25">
      <c r="A107" s="29">
        <v>5074</v>
      </c>
      <c r="B107" s="30">
        <v>741400</v>
      </c>
      <c r="C107" s="31" t="s">
        <v>112</v>
      </c>
      <c r="D107" s="36">
        <v>0</v>
      </c>
      <c r="E107" s="33">
        <f t="shared" si="16"/>
        <v>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5">
        <v>0</v>
      </c>
    </row>
    <row r="108" spans="1:11" ht="17.25" customHeight="1" x14ac:dyDescent="0.25">
      <c r="A108" s="29">
        <v>5075</v>
      </c>
      <c r="B108" s="30">
        <v>741500</v>
      </c>
      <c r="C108" s="31" t="s">
        <v>113</v>
      </c>
      <c r="D108" s="32">
        <v>0</v>
      </c>
      <c r="E108" s="33">
        <f t="shared" si="16"/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41">
        <v>0</v>
      </c>
    </row>
    <row r="109" spans="1:11" ht="17.25" customHeight="1" x14ac:dyDescent="0.25">
      <c r="A109" s="29">
        <v>5076</v>
      </c>
      <c r="B109" s="30">
        <v>741600</v>
      </c>
      <c r="C109" s="31" t="s">
        <v>114</v>
      </c>
      <c r="D109" s="32">
        <v>0</v>
      </c>
      <c r="E109" s="33">
        <f t="shared" si="16"/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41">
        <v>0</v>
      </c>
    </row>
    <row r="110" spans="1:11" ht="25.5" x14ac:dyDescent="0.25">
      <c r="A110" s="22">
        <v>5077</v>
      </c>
      <c r="B110" s="23">
        <v>742000</v>
      </c>
      <c r="C110" s="27" t="s">
        <v>115</v>
      </c>
      <c r="D110" s="28">
        <v>0</v>
      </c>
      <c r="E110" s="28">
        <f t="shared" si="16"/>
        <v>0</v>
      </c>
      <c r="F110" s="28">
        <f t="shared" ref="F110:K110" si="23">SUM(F111:F114)</f>
        <v>0</v>
      </c>
      <c r="G110" s="28">
        <f t="shared" si="23"/>
        <v>0</v>
      </c>
      <c r="H110" s="28">
        <f t="shared" si="23"/>
        <v>0</v>
      </c>
      <c r="I110" s="28">
        <f t="shared" si="23"/>
        <v>0</v>
      </c>
      <c r="J110" s="28">
        <f t="shared" si="23"/>
        <v>0</v>
      </c>
      <c r="K110" s="40">
        <f t="shared" si="23"/>
        <v>0</v>
      </c>
    </row>
    <row r="111" spans="1:11" ht="25.5" x14ac:dyDescent="0.25">
      <c r="A111" s="29">
        <v>5078</v>
      </c>
      <c r="B111" s="30">
        <v>742100</v>
      </c>
      <c r="C111" s="31" t="s">
        <v>116</v>
      </c>
      <c r="D111" s="32">
        <v>0</v>
      </c>
      <c r="E111" s="33">
        <f t="shared" si="16"/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41">
        <v>0</v>
      </c>
    </row>
    <row r="112" spans="1:11" ht="17.25" customHeight="1" x14ac:dyDescent="0.25">
      <c r="A112" s="29">
        <v>5079</v>
      </c>
      <c r="B112" s="30">
        <v>742200</v>
      </c>
      <c r="C112" s="31" t="s">
        <v>117</v>
      </c>
      <c r="D112" s="32">
        <v>0</v>
      </c>
      <c r="E112" s="33">
        <f t="shared" si="16"/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41">
        <v>0</v>
      </c>
    </row>
    <row r="113" spans="1:11" ht="25.5" x14ac:dyDescent="0.25">
      <c r="A113" s="29">
        <v>5080</v>
      </c>
      <c r="B113" s="30">
        <v>742300</v>
      </c>
      <c r="C113" s="31" t="s">
        <v>118</v>
      </c>
      <c r="D113" s="32">
        <v>0</v>
      </c>
      <c r="E113" s="33">
        <f t="shared" si="16"/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41">
        <v>0</v>
      </c>
    </row>
    <row r="114" spans="1:11" ht="17.25" customHeight="1" x14ac:dyDescent="0.25">
      <c r="A114" s="29">
        <v>5081</v>
      </c>
      <c r="B114" s="30">
        <v>742400</v>
      </c>
      <c r="C114" s="31" t="s">
        <v>119</v>
      </c>
      <c r="D114" s="32">
        <v>0</v>
      </c>
      <c r="E114" s="33">
        <f t="shared" si="16"/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41">
        <v>0</v>
      </c>
    </row>
    <row r="115" spans="1:11" ht="25.5" x14ac:dyDescent="0.25">
      <c r="A115" s="22">
        <v>5082</v>
      </c>
      <c r="B115" s="23">
        <v>743000</v>
      </c>
      <c r="C115" s="27" t="s">
        <v>120</v>
      </c>
      <c r="D115" s="28">
        <v>0</v>
      </c>
      <c r="E115" s="28">
        <f t="shared" si="16"/>
        <v>0</v>
      </c>
      <c r="F115" s="28">
        <f t="shared" ref="F115:K115" si="24">SUM(F120:F125)</f>
        <v>0</v>
      </c>
      <c r="G115" s="28">
        <f t="shared" si="24"/>
        <v>0</v>
      </c>
      <c r="H115" s="28">
        <f t="shared" si="24"/>
        <v>0</v>
      </c>
      <c r="I115" s="28">
        <f t="shared" si="24"/>
        <v>0</v>
      </c>
      <c r="J115" s="28">
        <f t="shared" si="24"/>
        <v>0</v>
      </c>
      <c r="K115" s="40">
        <f t="shared" si="24"/>
        <v>0</v>
      </c>
    </row>
    <row r="116" spans="1:11" x14ac:dyDescent="0.25">
      <c r="A116" s="80" t="s">
        <v>15</v>
      </c>
      <c r="B116" s="78" t="s">
        <v>16</v>
      </c>
      <c r="C116" s="72" t="s">
        <v>17</v>
      </c>
      <c r="D116" s="68" t="s">
        <v>18</v>
      </c>
      <c r="E116" s="68" t="s">
        <v>19</v>
      </c>
      <c r="F116" s="68"/>
      <c r="G116" s="68"/>
      <c r="H116" s="68"/>
      <c r="I116" s="68"/>
      <c r="J116" s="68"/>
      <c r="K116" s="70"/>
    </row>
    <row r="117" spans="1:11" x14ac:dyDescent="0.25">
      <c r="A117" s="80"/>
      <c r="B117" s="78"/>
      <c r="C117" s="72"/>
      <c r="D117" s="68"/>
      <c r="E117" s="72" t="s">
        <v>20</v>
      </c>
      <c r="F117" s="68" t="s">
        <v>21</v>
      </c>
      <c r="G117" s="68"/>
      <c r="H117" s="68"/>
      <c r="I117" s="68"/>
      <c r="J117" s="68" t="s">
        <v>22</v>
      </c>
      <c r="K117" s="70" t="s">
        <v>23</v>
      </c>
    </row>
    <row r="118" spans="1:11" ht="25.5" x14ac:dyDescent="0.25">
      <c r="A118" s="80"/>
      <c r="B118" s="78"/>
      <c r="C118" s="72"/>
      <c r="D118" s="68"/>
      <c r="E118" s="72"/>
      <c r="F118" s="23" t="s">
        <v>24</v>
      </c>
      <c r="G118" s="23" t="s">
        <v>25</v>
      </c>
      <c r="H118" s="23" t="s">
        <v>26</v>
      </c>
      <c r="I118" s="23" t="s">
        <v>27</v>
      </c>
      <c r="J118" s="68"/>
      <c r="K118" s="70"/>
    </row>
    <row r="119" spans="1:11" x14ac:dyDescent="0.25">
      <c r="A119" s="35" t="s">
        <v>33</v>
      </c>
      <c r="B119" s="34" t="s">
        <v>34</v>
      </c>
      <c r="C119" s="34" t="s">
        <v>35</v>
      </c>
      <c r="D119" s="34" t="s">
        <v>36</v>
      </c>
      <c r="E119" s="34" t="s">
        <v>37</v>
      </c>
      <c r="F119" s="34" t="s">
        <v>38</v>
      </c>
      <c r="G119" s="34" t="s">
        <v>39</v>
      </c>
      <c r="H119" s="34" t="s">
        <v>40</v>
      </c>
      <c r="I119" s="34" t="s">
        <v>41</v>
      </c>
      <c r="J119" s="34" t="s">
        <v>42</v>
      </c>
      <c r="K119" s="42" t="s">
        <v>43</v>
      </c>
    </row>
    <row r="120" spans="1:11" ht="18.75" customHeight="1" x14ac:dyDescent="0.25">
      <c r="A120" s="29">
        <v>5083</v>
      </c>
      <c r="B120" s="30">
        <v>743100</v>
      </c>
      <c r="C120" s="31" t="s">
        <v>121</v>
      </c>
      <c r="D120" s="32">
        <v>0</v>
      </c>
      <c r="E120" s="33">
        <f t="shared" ref="E120:E139" si="25">SUM(F120:K120)</f>
        <v>0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41">
        <v>0</v>
      </c>
    </row>
    <row r="121" spans="1:11" ht="18.75" customHeight="1" x14ac:dyDescent="0.25">
      <c r="A121" s="29">
        <v>5084</v>
      </c>
      <c r="B121" s="30">
        <v>743200</v>
      </c>
      <c r="C121" s="31" t="s">
        <v>122</v>
      </c>
      <c r="D121" s="32">
        <v>0</v>
      </c>
      <c r="E121" s="33">
        <f t="shared" si="25"/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41">
        <v>0</v>
      </c>
    </row>
    <row r="122" spans="1:11" ht="18.75" customHeight="1" x14ac:dyDescent="0.25">
      <c r="A122" s="29">
        <v>5085</v>
      </c>
      <c r="B122" s="30">
        <v>743300</v>
      </c>
      <c r="C122" s="31" t="s">
        <v>123</v>
      </c>
      <c r="D122" s="32">
        <v>0</v>
      </c>
      <c r="E122" s="33">
        <f t="shared" si="25"/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41">
        <v>0</v>
      </c>
    </row>
    <row r="123" spans="1:11" ht="18.75" customHeight="1" x14ac:dyDescent="0.25">
      <c r="A123" s="29">
        <v>5086</v>
      </c>
      <c r="B123" s="30">
        <v>743400</v>
      </c>
      <c r="C123" s="31" t="s">
        <v>124</v>
      </c>
      <c r="D123" s="32">
        <v>0</v>
      </c>
      <c r="E123" s="33">
        <f t="shared" si="25"/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41">
        <v>0</v>
      </c>
    </row>
    <row r="124" spans="1:11" ht="18.75" customHeight="1" x14ac:dyDescent="0.25">
      <c r="A124" s="29">
        <v>5087</v>
      </c>
      <c r="B124" s="30">
        <v>743500</v>
      </c>
      <c r="C124" s="31" t="s">
        <v>125</v>
      </c>
      <c r="D124" s="32">
        <v>0</v>
      </c>
      <c r="E124" s="33">
        <f t="shared" si="25"/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41">
        <v>0</v>
      </c>
    </row>
    <row r="125" spans="1:11" ht="25.5" x14ac:dyDescent="0.25">
      <c r="A125" s="29">
        <v>5088</v>
      </c>
      <c r="B125" s="30">
        <v>743900</v>
      </c>
      <c r="C125" s="31" t="s">
        <v>126</v>
      </c>
      <c r="D125" s="32">
        <v>0</v>
      </c>
      <c r="E125" s="33">
        <f t="shared" si="25"/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41">
        <v>0</v>
      </c>
    </row>
    <row r="126" spans="1:11" ht="25.5" x14ac:dyDescent="0.25">
      <c r="A126" s="22">
        <v>5089</v>
      </c>
      <c r="B126" s="23">
        <v>744000</v>
      </c>
      <c r="C126" s="27" t="s">
        <v>127</v>
      </c>
      <c r="D126" s="28">
        <v>0</v>
      </c>
      <c r="E126" s="28">
        <f t="shared" si="25"/>
        <v>0</v>
      </c>
      <c r="F126" s="28">
        <f t="shared" ref="F126:K126" si="26">F127+F128</f>
        <v>0</v>
      </c>
      <c r="G126" s="28">
        <f t="shared" si="26"/>
        <v>0</v>
      </c>
      <c r="H126" s="28">
        <f t="shared" si="26"/>
        <v>0</v>
      </c>
      <c r="I126" s="28">
        <f t="shared" si="26"/>
        <v>0</v>
      </c>
      <c r="J126" s="28">
        <f t="shared" si="26"/>
        <v>0</v>
      </c>
      <c r="K126" s="40">
        <f t="shared" si="26"/>
        <v>0</v>
      </c>
    </row>
    <row r="127" spans="1:11" ht="27" customHeight="1" x14ac:dyDescent="0.25">
      <c r="A127" s="29">
        <v>5090</v>
      </c>
      <c r="B127" s="30">
        <v>744100</v>
      </c>
      <c r="C127" s="31" t="s">
        <v>128</v>
      </c>
      <c r="D127" s="32">
        <v>0</v>
      </c>
      <c r="E127" s="33">
        <f t="shared" si="25"/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41">
        <v>0</v>
      </c>
    </row>
    <row r="128" spans="1:11" ht="25.5" x14ac:dyDescent="0.25">
      <c r="A128" s="29">
        <v>5091</v>
      </c>
      <c r="B128" s="30">
        <v>744200</v>
      </c>
      <c r="C128" s="31" t="s">
        <v>129</v>
      </c>
      <c r="D128" s="32">
        <v>0</v>
      </c>
      <c r="E128" s="33">
        <f t="shared" si="25"/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41">
        <v>0</v>
      </c>
    </row>
    <row r="129" spans="1:11" ht="18.75" customHeight="1" x14ac:dyDescent="0.25">
      <c r="A129" s="22">
        <v>5092</v>
      </c>
      <c r="B129" s="23">
        <v>745000</v>
      </c>
      <c r="C129" s="27" t="s">
        <v>130</v>
      </c>
      <c r="D129" s="28">
        <v>0</v>
      </c>
      <c r="E129" s="28">
        <f t="shared" si="25"/>
        <v>0</v>
      </c>
      <c r="F129" s="28">
        <f t="shared" ref="F129:K129" si="27">F130</f>
        <v>0</v>
      </c>
      <c r="G129" s="28">
        <f t="shared" si="27"/>
        <v>0</v>
      </c>
      <c r="H129" s="28">
        <f t="shared" si="27"/>
        <v>0</v>
      </c>
      <c r="I129" s="28">
        <f t="shared" si="27"/>
        <v>0</v>
      </c>
      <c r="J129" s="28">
        <f t="shared" si="27"/>
        <v>0</v>
      </c>
      <c r="K129" s="40">
        <f t="shared" si="27"/>
        <v>0</v>
      </c>
    </row>
    <row r="130" spans="1:11" ht="18.75" customHeight="1" x14ac:dyDescent="0.25">
      <c r="A130" s="29">
        <v>5093</v>
      </c>
      <c r="B130" s="30">
        <v>745100</v>
      </c>
      <c r="C130" s="31" t="s">
        <v>131</v>
      </c>
      <c r="D130" s="32">
        <v>0</v>
      </c>
      <c r="E130" s="33">
        <f t="shared" si="25"/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41">
        <v>0</v>
      </c>
    </row>
    <row r="131" spans="1:11" ht="25.5" x14ac:dyDescent="0.25">
      <c r="A131" s="22">
        <v>5094</v>
      </c>
      <c r="B131" s="23">
        <v>770000</v>
      </c>
      <c r="C131" s="27" t="s">
        <v>132</v>
      </c>
      <c r="D131" s="28">
        <f>D132+D134</f>
        <v>0</v>
      </c>
      <c r="E131" s="28">
        <f t="shared" si="25"/>
        <v>0</v>
      </c>
      <c r="F131" s="28">
        <f t="shared" ref="F131:K131" si="28">F132+F134</f>
        <v>0</v>
      </c>
      <c r="G131" s="28">
        <f t="shared" si="28"/>
        <v>0</v>
      </c>
      <c r="H131" s="28">
        <f t="shared" si="28"/>
        <v>0</v>
      </c>
      <c r="I131" s="28">
        <f t="shared" si="28"/>
        <v>0</v>
      </c>
      <c r="J131" s="28">
        <f t="shared" si="28"/>
        <v>0</v>
      </c>
      <c r="K131" s="40">
        <f t="shared" si="28"/>
        <v>0</v>
      </c>
    </row>
    <row r="132" spans="1:11" ht="25.5" x14ac:dyDescent="0.25">
      <c r="A132" s="22">
        <v>5095</v>
      </c>
      <c r="B132" s="23">
        <v>771000</v>
      </c>
      <c r="C132" s="27" t="s">
        <v>133</v>
      </c>
      <c r="D132" s="28">
        <v>0</v>
      </c>
      <c r="E132" s="28">
        <f t="shared" si="25"/>
        <v>0</v>
      </c>
      <c r="F132" s="28">
        <f t="shared" ref="F132:K132" si="29">F133</f>
        <v>0</v>
      </c>
      <c r="G132" s="28">
        <f t="shared" si="29"/>
        <v>0</v>
      </c>
      <c r="H132" s="28">
        <f t="shared" si="29"/>
        <v>0</v>
      </c>
      <c r="I132" s="28">
        <f t="shared" si="29"/>
        <v>0</v>
      </c>
      <c r="J132" s="28">
        <f t="shared" si="29"/>
        <v>0</v>
      </c>
      <c r="K132" s="40">
        <f t="shared" si="29"/>
        <v>0</v>
      </c>
    </row>
    <row r="133" spans="1:11" ht="18.75" customHeight="1" x14ac:dyDescent="0.25">
      <c r="A133" s="29">
        <v>5096</v>
      </c>
      <c r="B133" s="30">
        <v>771100</v>
      </c>
      <c r="C133" s="31" t="s">
        <v>134</v>
      </c>
      <c r="D133" s="32">
        <v>0</v>
      </c>
      <c r="E133" s="33">
        <f t="shared" si="25"/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41">
        <v>0</v>
      </c>
    </row>
    <row r="134" spans="1:11" ht="25.5" x14ac:dyDescent="0.25">
      <c r="A134" s="22">
        <v>5097</v>
      </c>
      <c r="B134" s="23">
        <v>772000</v>
      </c>
      <c r="C134" s="27" t="s">
        <v>135</v>
      </c>
      <c r="D134" s="28">
        <v>0</v>
      </c>
      <c r="E134" s="28">
        <f t="shared" si="25"/>
        <v>0</v>
      </c>
      <c r="F134" s="28">
        <f t="shared" ref="F134:K134" si="30">F135</f>
        <v>0</v>
      </c>
      <c r="G134" s="28">
        <f t="shared" si="30"/>
        <v>0</v>
      </c>
      <c r="H134" s="28">
        <f t="shared" si="30"/>
        <v>0</v>
      </c>
      <c r="I134" s="28">
        <f t="shared" si="30"/>
        <v>0</v>
      </c>
      <c r="J134" s="28">
        <f t="shared" si="30"/>
        <v>0</v>
      </c>
      <c r="K134" s="40">
        <f t="shared" si="30"/>
        <v>0</v>
      </c>
    </row>
    <row r="135" spans="1:11" ht="25.5" x14ac:dyDescent="0.25">
      <c r="A135" s="29">
        <v>5098</v>
      </c>
      <c r="B135" s="30">
        <v>772100</v>
      </c>
      <c r="C135" s="31" t="s">
        <v>136</v>
      </c>
      <c r="D135" s="32">
        <v>0</v>
      </c>
      <c r="E135" s="33">
        <f t="shared" si="25"/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41">
        <v>0</v>
      </c>
    </row>
    <row r="136" spans="1:11" ht="25.5" x14ac:dyDescent="0.25">
      <c r="A136" s="22">
        <v>5099</v>
      </c>
      <c r="B136" s="23">
        <v>780000</v>
      </c>
      <c r="C136" s="27" t="s">
        <v>137</v>
      </c>
      <c r="D136" s="28">
        <f>D137</f>
        <v>0</v>
      </c>
      <c r="E136" s="28">
        <f t="shared" si="25"/>
        <v>0</v>
      </c>
      <c r="F136" s="28">
        <f t="shared" ref="F136:K136" si="31">F137</f>
        <v>0</v>
      </c>
      <c r="G136" s="28">
        <f t="shared" si="31"/>
        <v>0</v>
      </c>
      <c r="H136" s="28">
        <f t="shared" si="31"/>
        <v>0</v>
      </c>
      <c r="I136" s="28">
        <f t="shared" si="31"/>
        <v>0</v>
      </c>
      <c r="J136" s="28">
        <f t="shared" si="31"/>
        <v>0</v>
      </c>
      <c r="K136" s="40">
        <f t="shared" si="31"/>
        <v>0</v>
      </c>
    </row>
    <row r="137" spans="1:11" ht="25.5" x14ac:dyDescent="0.25">
      <c r="A137" s="22">
        <v>5100</v>
      </c>
      <c r="B137" s="23">
        <v>781000</v>
      </c>
      <c r="C137" s="27" t="s">
        <v>138</v>
      </c>
      <c r="D137" s="28">
        <v>0</v>
      </c>
      <c r="E137" s="28">
        <f t="shared" si="25"/>
        <v>0</v>
      </c>
      <c r="F137" s="28">
        <f t="shared" ref="F137:K137" si="32">F138+F139</f>
        <v>0</v>
      </c>
      <c r="G137" s="28">
        <f t="shared" si="32"/>
        <v>0</v>
      </c>
      <c r="H137" s="28">
        <f t="shared" si="32"/>
        <v>0</v>
      </c>
      <c r="I137" s="28">
        <f t="shared" si="32"/>
        <v>0</v>
      </c>
      <c r="J137" s="28">
        <f t="shared" si="32"/>
        <v>0</v>
      </c>
      <c r="K137" s="40">
        <f t="shared" si="32"/>
        <v>0</v>
      </c>
    </row>
    <row r="138" spans="1:11" ht="18.75" customHeight="1" x14ac:dyDescent="0.25">
      <c r="A138" s="29">
        <v>5101</v>
      </c>
      <c r="B138" s="30">
        <v>781100</v>
      </c>
      <c r="C138" s="31" t="s">
        <v>139</v>
      </c>
      <c r="D138" s="32">
        <v>0</v>
      </c>
      <c r="E138" s="33">
        <f t="shared" si="25"/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41">
        <v>0</v>
      </c>
    </row>
    <row r="139" spans="1:11" ht="25.5" x14ac:dyDescent="0.25">
      <c r="A139" s="29">
        <v>5102</v>
      </c>
      <c r="B139" s="30">
        <v>781300</v>
      </c>
      <c r="C139" s="31" t="s">
        <v>140</v>
      </c>
      <c r="D139" s="32">
        <v>0</v>
      </c>
      <c r="E139" s="33">
        <f t="shared" si="25"/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41">
        <v>0</v>
      </c>
    </row>
    <row r="140" spans="1:11" ht="18.75" customHeight="1" x14ac:dyDescent="0.25">
      <c r="A140" s="22">
        <v>5103</v>
      </c>
      <c r="B140" s="23">
        <v>790000</v>
      </c>
      <c r="C140" s="27" t="s">
        <v>141</v>
      </c>
      <c r="D140" s="28">
        <f>D141</f>
        <v>0</v>
      </c>
      <c r="E140" s="28">
        <v>55155</v>
      </c>
      <c r="F140" s="28">
        <v>55155</v>
      </c>
      <c r="G140" s="28">
        <f t="shared" ref="G140:K140" si="33">G141</f>
        <v>0</v>
      </c>
      <c r="H140" s="28">
        <f t="shared" si="33"/>
        <v>0</v>
      </c>
      <c r="I140" s="28">
        <f t="shared" si="33"/>
        <v>0</v>
      </c>
      <c r="J140" s="28">
        <f t="shared" si="33"/>
        <v>0</v>
      </c>
      <c r="K140" s="40">
        <f t="shared" si="33"/>
        <v>0</v>
      </c>
    </row>
    <row r="141" spans="1:11" ht="18.75" customHeight="1" x14ac:dyDescent="0.25">
      <c r="A141" s="22">
        <v>5104</v>
      </c>
      <c r="B141" s="23">
        <v>791000</v>
      </c>
      <c r="C141" s="27" t="s">
        <v>142</v>
      </c>
      <c r="D141" s="28">
        <v>0</v>
      </c>
      <c r="E141" s="28">
        <v>55155</v>
      </c>
      <c r="F141" s="28">
        <v>55155</v>
      </c>
      <c r="G141" s="28">
        <f t="shared" ref="G141:K141" si="34">G146</f>
        <v>0</v>
      </c>
      <c r="H141" s="28">
        <f t="shared" si="34"/>
        <v>0</v>
      </c>
      <c r="I141" s="28">
        <f t="shared" si="34"/>
        <v>0</v>
      </c>
      <c r="J141" s="28">
        <f t="shared" si="34"/>
        <v>0</v>
      </c>
      <c r="K141" s="40">
        <f t="shared" si="34"/>
        <v>0</v>
      </c>
    </row>
    <row r="142" spans="1:11" x14ac:dyDescent="0.25">
      <c r="A142" s="80" t="s">
        <v>15</v>
      </c>
      <c r="B142" s="78" t="s">
        <v>16</v>
      </c>
      <c r="C142" s="72" t="s">
        <v>17</v>
      </c>
      <c r="D142" s="68" t="s">
        <v>18</v>
      </c>
      <c r="E142" s="68" t="s">
        <v>19</v>
      </c>
      <c r="F142" s="68"/>
      <c r="G142" s="68"/>
      <c r="H142" s="68"/>
      <c r="I142" s="68"/>
      <c r="J142" s="68"/>
      <c r="K142" s="70"/>
    </row>
    <row r="143" spans="1:11" x14ac:dyDescent="0.25">
      <c r="A143" s="80"/>
      <c r="B143" s="78"/>
      <c r="C143" s="72"/>
      <c r="D143" s="68"/>
      <c r="E143" s="72" t="s">
        <v>20</v>
      </c>
      <c r="F143" s="68" t="s">
        <v>21</v>
      </c>
      <c r="G143" s="68"/>
      <c r="H143" s="68"/>
      <c r="I143" s="68"/>
      <c r="J143" s="68" t="s">
        <v>22</v>
      </c>
      <c r="K143" s="70" t="s">
        <v>23</v>
      </c>
    </row>
    <row r="144" spans="1:11" ht="25.5" x14ac:dyDescent="0.25">
      <c r="A144" s="80"/>
      <c r="B144" s="78"/>
      <c r="C144" s="72"/>
      <c r="D144" s="68"/>
      <c r="E144" s="72"/>
      <c r="F144" s="23" t="s">
        <v>24</v>
      </c>
      <c r="G144" s="23" t="s">
        <v>25</v>
      </c>
      <c r="H144" s="23" t="s">
        <v>26</v>
      </c>
      <c r="I144" s="23" t="s">
        <v>27</v>
      </c>
      <c r="J144" s="68"/>
      <c r="K144" s="70"/>
    </row>
    <row r="145" spans="1:11" x14ac:dyDescent="0.25">
      <c r="A145" s="35" t="s">
        <v>33</v>
      </c>
      <c r="B145" s="34" t="s">
        <v>34</v>
      </c>
      <c r="C145" s="34" t="s">
        <v>35</v>
      </c>
      <c r="D145" s="34" t="s">
        <v>36</v>
      </c>
      <c r="E145" s="34" t="s">
        <v>37</v>
      </c>
      <c r="F145" s="34" t="s">
        <v>38</v>
      </c>
      <c r="G145" s="34" t="s">
        <v>39</v>
      </c>
      <c r="H145" s="34" t="s">
        <v>40</v>
      </c>
      <c r="I145" s="34" t="s">
        <v>41</v>
      </c>
      <c r="J145" s="34" t="s">
        <v>42</v>
      </c>
      <c r="K145" s="42" t="s">
        <v>43</v>
      </c>
    </row>
    <row r="146" spans="1:11" ht="18.75" customHeight="1" x14ac:dyDescent="0.25">
      <c r="A146" s="29">
        <v>5105</v>
      </c>
      <c r="B146" s="30">
        <v>791100</v>
      </c>
      <c r="C146" s="31" t="s">
        <v>143</v>
      </c>
      <c r="D146" s="32">
        <v>0</v>
      </c>
      <c r="E146" s="28">
        <f t="shared" ref="E146:E168" si="35">SUM(F146:K146)</f>
        <v>55155</v>
      </c>
      <c r="F146" s="28">
        <v>55155</v>
      </c>
      <c r="G146" s="32">
        <v>0</v>
      </c>
      <c r="H146" s="32">
        <v>0</v>
      </c>
      <c r="I146" s="32">
        <v>0</v>
      </c>
      <c r="J146" s="32">
        <v>0</v>
      </c>
      <c r="K146" s="41">
        <v>0</v>
      </c>
    </row>
    <row r="147" spans="1:11" ht="25.5" x14ac:dyDescent="0.25">
      <c r="A147" s="22">
        <v>5106</v>
      </c>
      <c r="B147" s="23">
        <v>800000</v>
      </c>
      <c r="C147" s="27" t="s">
        <v>144</v>
      </c>
      <c r="D147" s="28">
        <f>D148+D155+D162+D165</f>
        <v>0</v>
      </c>
      <c r="E147" s="28">
        <f t="shared" si="35"/>
        <v>0</v>
      </c>
      <c r="F147" s="28">
        <f t="shared" ref="F147:K147" si="36">F148+F155+F162+F165</f>
        <v>0</v>
      </c>
      <c r="G147" s="28">
        <f t="shared" si="36"/>
        <v>0</v>
      </c>
      <c r="H147" s="28">
        <f t="shared" si="36"/>
        <v>0</v>
      </c>
      <c r="I147" s="28">
        <f t="shared" si="36"/>
        <v>0</v>
      </c>
      <c r="J147" s="28">
        <f t="shared" si="36"/>
        <v>0</v>
      </c>
      <c r="K147" s="40">
        <f t="shared" si="36"/>
        <v>0</v>
      </c>
    </row>
    <row r="148" spans="1:11" ht="25.5" x14ac:dyDescent="0.25">
      <c r="A148" s="22">
        <v>5107</v>
      </c>
      <c r="B148" s="23">
        <v>810000</v>
      </c>
      <c r="C148" s="27" t="s">
        <v>145</v>
      </c>
      <c r="D148" s="28">
        <f>D149+D151+D153</f>
        <v>0</v>
      </c>
      <c r="E148" s="28">
        <f t="shared" si="35"/>
        <v>0</v>
      </c>
      <c r="F148" s="28">
        <f t="shared" ref="F148:K148" si="37">F149+F151+F153</f>
        <v>0</v>
      </c>
      <c r="G148" s="28">
        <f t="shared" si="37"/>
        <v>0</v>
      </c>
      <c r="H148" s="28">
        <f t="shared" si="37"/>
        <v>0</v>
      </c>
      <c r="I148" s="28">
        <f t="shared" si="37"/>
        <v>0</v>
      </c>
      <c r="J148" s="28">
        <f t="shared" si="37"/>
        <v>0</v>
      </c>
      <c r="K148" s="40">
        <f t="shared" si="37"/>
        <v>0</v>
      </c>
    </row>
    <row r="149" spans="1:11" ht="18.75" customHeight="1" x14ac:dyDescent="0.25">
      <c r="A149" s="22">
        <v>5108</v>
      </c>
      <c r="B149" s="23">
        <v>811000</v>
      </c>
      <c r="C149" s="27" t="s">
        <v>146</v>
      </c>
      <c r="D149" s="28">
        <v>0</v>
      </c>
      <c r="E149" s="28">
        <f t="shared" si="35"/>
        <v>0</v>
      </c>
      <c r="F149" s="28">
        <f t="shared" ref="F149:K149" si="38">F150</f>
        <v>0</v>
      </c>
      <c r="G149" s="28">
        <f t="shared" si="38"/>
        <v>0</v>
      </c>
      <c r="H149" s="28">
        <f t="shared" si="38"/>
        <v>0</v>
      </c>
      <c r="I149" s="28">
        <f t="shared" si="38"/>
        <v>0</v>
      </c>
      <c r="J149" s="28">
        <f t="shared" si="38"/>
        <v>0</v>
      </c>
      <c r="K149" s="40">
        <f t="shared" si="38"/>
        <v>0</v>
      </c>
    </row>
    <row r="150" spans="1:11" ht="18.75" customHeight="1" x14ac:dyDescent="0.25">
      <c r="A150" s="29">
        <v>5109</v>
      </c>
      <c r="B150" s="30">
        <v>811100</v>
      </c>
      <c r="C150" s="31" t="s">
        <v>147</v>
      </c>
      <c r="D150" s="32">
        <v>0</v>
      </c>
      <c r="E150" s="33">
        <f t="shared" si="35"/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41">
        <v>0</v>
      </c>
    </row>
    <row r="151" spans="1:11" ht="25.5" x14ac:dyDescent="0.25">
      <c r="A151" s="22">
        <v>5110</v>
      </c>
      <c r="B151" s="23">
        <v>812000</v>
      </c>
      <c r="C151" s="27" t="s">
        <v>148</v>
      </c>
      <c r="D151" s="28">
        <v>0</v>
      </c>
      <c r="E151" s="28">
        <f t="shared" si="35"/>
        <v>0</v>
      </c>
      <c r="F151" s="28">
        <f t="shared" ref="F151:K151" si="39">F152</f>
        <v>0</v>
      </c>
      <c r="G151" s="28">
        <f t="shared" si="39"/>
        <v>0</v>
      </c>
      <c r="H151" s="28">
        <f t="shared" si="39"/>
        <v>0</v>
      </c>
      <c r="I151" s="28">
        <f t="shared" si="39"/>
        <v>0</v>
      </c>
      <c r="J151" s="28">
        <f t="shared" si="39"/>
        <v>0</v>
      </c>
      <c r="K151" s="40">
        <f t="shared" si="39"/>
        <v>0</v>
      </c>
    </row>
    <row r="152" spans="1:11" ht="18.75" customHeight="1" x14ac:dyDescent="0.25">
      <c r="A152" s="29">
        <v>5111</v>
      </c>
      <c r="B152" s="30">
        <v>812100</v>
      </c>
      <c r="C152" s="31" t="s">
        <v>149</v>
      </c>
      <c r="D152" s="32">
        <v>0</v>
      </c>
      <c r="E152" s="33">
        <f t="shared" si="35"/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41">
        <v>0</v>
      </c>
    </row>
    <row r="153" spans="1:11" ht="25.5" x14ac:dyDescent="0.25">
      <c r="A153" s="22">
        <v>5112</v>
      </c>
      <c r="B153" s="23">
        <v>813000</v>
      </c>
      <c r="C153" s="27" t="s">
        <v>150</v>
      </c>
      <c r="D153" s="28">
        <v>0</v>
      </c>
      <c r="E153" s="28">
        <f t="shared" si="35"/>
        <v>0</v>
      </c>
      <c r="F153" s="28">
        <f t="shared" ref="F153:K153" si="40">F154</f>
        <v>0</v>
      </c>
      <c r="G153" s="28">
        <f t="shared" si="40"/>
        <v>0</v>
      </c>
      <c r="H153" s="28">
        <f t="shared" si="40"/>
        <v>0</v>
      </c>
      <c r="I153" s="28">
        <f t="shared" si="40"/>
        <v>0</v>
      </c>
      <c r="J153" s="28">
        <f t="shared" si="40"/>
        <v>0</v>
      </c>
      <c r="K153" s="40">
        <f t="shared" si="40"/>
        <v>0</v>
      </c>
    </row>
    <row r="154" spans="1:11" ht="18.75" customHeight="1" x14ac:dyDescent="0.25">
      <c r="A154" s="29">
        <v>5113</v>
      </c>
      <c r="B154" s="30">
        <v>813100</v>
      </c>
      <c r="C154" s="31" t="s">
        <v>151</v>
      </c>
      <c r="D154" s="32">
        <v>0</v>
      </c>
      <c r="E154" s="33">
        <f t="shared" si="35"/>
        <v>0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41">
        <v>0</v>
      </c>
    </row>
    <row r="155" spans="1:11" ht="25.5" x14ac:dyDescent="0.25">
      <c r="A155" s="22">
        <v>5114</v>
      </c>
      <c r="B155" s="23">
        <v>820000</v>
      </c>
      <c r="C155" s="27" t="s">
        <v>152</v>
      </c>
      <c r="D155" s="28">
        <f>D156+D158+D160</f>
        <v>0</v>
      </c>
      <c r="E155" s="28">
        <f t="shared" si="35"/>
        <v>0</v>
      </c>
      <c r="F155" s="28">
        <f t="shared" ref="F155:K155" si="41">F156+F158+F160</f>
        <v>0</v>
      </c>
      <c r="G155" s="28">
        <f t="shared" si="41"/>
        <v>0</v>
      </c>
      <c r="H155" s="28">
        <f t="shared" si="41"/>
        <v>0</v>
      </c>
      <c r="I155" s="28">
        <f t="shared" si="41"/>
        <v>0</v>
      </c>
      <c r="J155" s="28">
        <f t="shared" si="41"/>
        <v>0</v>
      </c>
      <c r="K155" s="40">
        <f t="shared" si="41"/>
        <v>0</v>
      </c>
    </row>
    <row r="156" spans="1:11" ht="18.75" customHeight="1" x14ac:dyDescent="0.25">
      <c r="A156" s="22">
        <v>5115</v>
      </c>
      <c r="B156" s="23">
        <v>821000</v>
      </c>
      <c r="C156" s="27" t="s">
        <v>153</v>
      </c>
      <c r="D156" s="28">
        <v>0</v>
      </c>
      <c r="E156" s="28">
        <f t="shared" si="35"/>
        <v>0</v>
      </c>
      <c r="F156" s="28">
        <f t="shared" ref="F156:K156" si="42">F157</f>
        <v>0</v>
      </c>
      <c r="G156" s="28">
        <f t="shared" si="42"/>
        <v>0</v>
      </c>
      <c r="H156" s="28">
        <f t="shared" si="42"/>
        <v>0</v>
      </c>
      <c r="I156" s="28">
        <f t="shared" si="42"/>
        <v>0</v>
      </c>
      <c r="J156" s="28">
        <f t="shared" si="42"/>
        <v>0</v>
      </c>
      <c r="K156" s="40">
        <f t="shared" si="42"/>
        <v>0</v>
      </c>
    </row>
    <row r="157" spans="1:11" ht="18.75" customHeight="1" x14ac:dyDescent="0.25">
      <c r="A157" s="29">
        <v>5116</v>
      </c>
      <c r="B157" s="30">
        <v>821100</v>
      </c>
      <c r="C157" s="31" t="s">
        <v>154</v>
      </c>
      <c r="D157" s="32">
        <v>0</v>
      </c>
      <c r="E157" s="33">
        <f t="shared" si="35"/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41">
        <v>0</v>
      </c>
    </row>
    <row r="158" spans="1:11" ht="25.5" x14ac:dyDescent="0.25">
      <c r="A158" s="22">
        <v>5117</v>
      </c>
      <c r="B158" s="23">
        <v>822000</v>
      </c>
      <c r="C158" s="27" t="s">
        <v>155</v>
      </c>
      <c r="D158" s="28">
        <v>0</v>
      </c>
      <c r="E158" s="28">
        <f t="shared" si="35"/>
        <v>0</v>
      </c>
      <c r="F158" s="28">
        <f t="shared" ref="F158:K158" si="43">F159</f>
        <v>0</v>
      </c>
      <c r="G158" s="28">
        <f t="shared" si="43"/>
        <v>0</v>
      </c>
      <c r="H158" s="28">
        <f t="shared" si="43"/>
        <v>0</v>
      </c>
      <c r="I158" s="28">
        <f t="shared" si="43"/>
        <v>0</v>
      </c>
      <c r="J158" s="28">
        <f t="shared" si="43"/>
        <v>0</v>
      </c>
      <c r="K158" s="40">
        <f t="shared" si="43"/>
        <v>0</v>
      </c>
    </row>
    <row r="159" spans="1:11" ht="18.75" customHeight="1" x14ac:dyDescent="0.25">
      <c r="A159" s="29">
        <v>5118</v>
      </c>
      <c r="B159" s="30">
        <v>822100</v>
      </c>
      <c r="C159" s="31" t="s">
        <v>156</v>
      </c>
      <c r="D159" s="32">
        <v>0</v>
      </c>
      <c r="E159" s="33">
        <f t="shared" si="35"/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41">
        <v>0</v>
      </c>
    </row>
    <row r="160" spans="1:11" ht="25.5" x14ac:dyDescent="0.25">
      <c r="A160" s="22">
        <v>5119</v>
      </c>
      <c r="B160" s="23">
        <v>823000</v>
      </c>
      <c r="C160" s="27" t="s">
        <v>157</v>
      </c>
      <c r="D160" s="28">
        <v>0</v>
      </c>
      <c r="E160" s="28">
        <f t="shared" si="35"/>
        <v>0</v>
      </c>
      <c r="F160" s="28">
        <f t="shared" ref="F160:K160" si="44">F161</f>
        <v>0</v>
      </c>
      <c r="G160" s="28">
        <f t="shared" si="44"/>
        <v>0</v>
      </c>
      <c r="H160" s="28">
        <f t="shared" si="44"/>
        <v>0</v>
      </c>
      <c r="I160" s="28">
        <f t="shared" si="44"/>
        <v>0</v>
      </c>
      <c r="J160" s="28">
        <f t="shared" si="44"/>
        <v>0</v>
      </c>
      <c r="K160" s="40">
        <f t="shared" si="44"/>
        <v>0</v>
      </c>
    </row>
    <row r="161" spans="1:11" ht="18.75" customHeight="1" x14ac:dyDescent="0.25">
      <c r="A161" s="29">
        <v>5120</v>
      </c>
      <c r="B161" s="30">
        <v>823100</v>
      </c>
      <c r="C161" s="31" t="s">
        <v>158</v>
      </c>
      <c r="D161" s="32">
        <v>0</v>
      </c>
      <c r="E161" s="33">
        <f t="shared" si="35"/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41">
        <v>0</v>
      </c>
    </row>
    <row r="162" spans="1:11" ht="18.75" customHeight="1" x14ac:dyDescent="0.25">
      <c r="A162" s="22">
        <v>5121</v>
      </c>
      <c r="B162" s="23">
        <v>830000</v>
      </c>
      <c r="C162" s="27" t="s">
        <v>159</v>
      </c>
      <c r="D162" s="28">
        <f>D163</f>
        <v>0</v>
      </c>
      <c r="E162" s="28">
        <f t="shared" si="35"/>
        <v>0</v>
      </c>
      <c r="F162" s="28">
        <f t="shared" ref="F162:K163" si="45">F163</f>
        <v>0</v>
      </c>
      <c r="G162" s="28">
        <f t="shared" si="45"/>
        <v>0</v>
      </c>
      <c r="H162" s="28">
        <f t="shared" si="45"/>
        <v>0</v>
      </c>
      <c r="I162" s="28">
        <f t="shared" si="45"/>
        <v>0</v>
      </c>
      <c r="J162" s="28">
        <f t="shared" si="45"/>
        <v>0</v>
      </c>
      <c r="K162" s="40">
        <f t="shared" si="45"/>
        <v>0</v>
      </c>
    </row>
    <row r="163" spans="1:11" ht="18.75" customHeight="1" x14ac:dyDescent="0.25">
      <c r="A163" s="22">
        <v>5122</v>
      </c>
      <c r="B163" s="23">
        <v>831000</v>
      </c>
      <c r="C163" s="27" t="s">
        <v>160</v>
      </c>
      <c r="D163" s="28">
        <v>0</v>
      </c>
      <c r="E163" s="28">
        <f t="shared" si="35"/>
        <v>0</v>
      </c>
      <c r="F163" s="28">
        <f t="shared" si="45"/>
        <v>0</v>
      </c>
      <c r="G163" s="28">
        <f t="shared" si="45"/>
        <v>0</v>
      </c>
      <c r="H163" s="28">
        <f t="shared" si="45"/>
        <v>0</v>
      </c>
      <c r="I163" s="28">
        <f t="shared" si="45"/>
        <v>0</v>
      </c>
      <c r="J163" s="28">
        <f t="shared" si="45"/>
        <v>0</v>
      </c>
      <c r="K163" s="40">
        <f t="shared" si="45"/>
        <v>0</v>
      </c>
    </row>
    <row r="164" spans="1:11" ht="18.75" customHeight="1" x14ac:dyDescent="0.25">
      <c r="A164" s="29">
        <v>5123</v>
      </c>
      <c r="B164" s="30">
        <v>831100</v>
      </c>
      <c r="C164" s="31" t="s">
        <v>161</v>
      </c>
      <c r="D164" s="32">
        <v>0</v>
      </c>
      <c r="E164" s="33">
        <f t="shared" si="35"/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41">
        <v>0</v>
      </c>
    </row>
    <row r="165" spans="1:11" ht="25.5" x14ac:dyDescent="0.25">
      <c r="A165" s="22">
        <v>5124</v>
      </c>
      <c r="B165" s="23">
        <v>840000</v>
      </c>
      <c r="C165" s="27" t="s">
        <v>162</v>
      </c>
      <c r="D165" s="28">
        <f>D166+D168+D174</f>
        <v>0</v>
      </c>
      <c r="E165" s="28">
        <f t="shared" si="35"/>
        <v>0</v>
      </c>
      <c r="F165" s="28">
        <f t="shared" ref="F165:K165" si="46">F166+F168+F174</f>
        <v>0</v>
      </c>
      <c r="G165" s="28">
        <f t="shared" si="46"/>
        <v>0</v>
      </c>
      <c r="H165" s="28">
        <f t="shared" si="46"/>
        <v>0</v>
      </c>
      <c r="I165" s="28">
        <f t="shared" si="46"/>
        <v>0</v>
      </c>
      <c r="J165" s="28">
        <f t="shared" si="46"/>
        <v>0</v>
      </c>
      <c r="K165" s="40">
        <f t="shared" si="46"/>
        <v>0</v>
      </c>
    </row>
    <row r="166" spans="1:11" ht="18.75" customHeight="1" x14ac:dyDescent="0.25">
      <c r="A166" s="22">
        <v>5125</v>
      </c>
      <c r="B166" s="23">
        <v>841000</v>
      </c>
      <c r="C166" s="27" t="s">
        <v>163</v>
      </c>
      <c r="D166" s="28">
        <v>0</v>
      </c>
      <c r="E166" s="28">
        <f t="shared" si="35"/>
        <v>0</v>
      </c>
      <c r="F166" s="28">
        <f t="shared" ref="F166:K166" si="47">F167</f>
        <v>0</v>
      </c>
      <c r="G166" s="28">
        <f t="shared" si="47"/>
        <v>0</v>
      </c>
      <c r="H166" s="28">
        <f t="shared" si="47"/>
        <v>0</v>
      </c>
      <c r="I166" s="28">
        <f t="shared" si="47"/>
        <v>0</v>
      </c>
      <c r="J166" s="28">
        <f t="shared" si="47"/>
        <v>0</v>
      </c>
      <c r="K166" s="40">
        <f t="shared" si="47"/>
        <v>0</v>
      </c>
    </row>
    <row r="167" spans="1:11" ht="18.75" customHeight="1" x14ac:dyDescent="0.25">
      <c r="A167" s="29">
        <v>5126</v>
      </c>
      <c r="B167" s="30">
        <v>841100</v>
      </c>
      <c r="C167" s="31" t="s">
        <v>164</v>
      </c>
      <c r="D167" s="32">
        <v>0</v>
      </c>
      <c r="E167" s="33">
        <f t="shared" si="35"/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41">
        <v>0</v>
      </c>
    </row>
    <row r="168" spans="1:11" ht="18.75" customHeight="1" x14ac:dyDescent="0.25">
      <c r="A168" s="22">
        <v>5127</v>
      </c>
      <c r="B168" s="23">
        <v>842000</v>
      </c>
      <c r="C168" s="27" t="s">
        <v>165</v>
      </c>
      <c r="D168" s="28">
        <v>0</v>
      </c>
      <c r="E168" s="28">
        <f t="shared" si="35"/>
        <v>0</v>
      </c>
      <c r="F168" s="28">
        <f t="shared" ref="F168:K168" si="48">F173</f>
        <v>0</v>
      </c>
      <c r="G168" s="28">
        <f t="shared" si="48"/>
        <v>0</v>
      </c>
      <c r="H168" s="28">
        <f t="shared" si="48"/>
        <v>0</v>
      </c>
      <c r="I168" s="28">
        <f t="shared" si="48"/>
        <v>0</v>
      </c>
      <c r="J168" s="28">
        <f t="shared" si="48"/>
        <v>0</v>
      </c>
      <c r="K168" s="40">
        <f t="shared" si="48"/>
        <v>0</v>
      </c>
    </row>
    <row r="169" spans="1:11" x14ac:dyDescent="0.25">
      <c r="A169" s="80" t="s">
        <v>15</v>
      </c>
      <c r="B169" s="78" t="s">
        <v>16</v>
      </c>
      <c r="C169" s="72" t="s">
        <v>17</v>
      </c>
      <c r="D169" s="68" t="s">
        <v>18</v>
      </c>
      <c r="E169" s="68" t="s">
        <v>19</v>
      </c>
      <c r="F169" s="68"/>
      <c r="G169" s="68"/>
      <c r="H169" s="68"/>
      <c r="I169" s="68"/>
      <c r="J169" s="68"/>
      <c r="K169" s="70"/>
    </row>
    <row r="170" spans="1:11" x14ac:dyDescent="0.25">
      <c r="A170" s="80"/>
      <c r="B170" s="78"/>
      <c r="C170" s="72"/>
      <c r="D170" s="68"/>
      <c r="E170" s="72" t="s">
        <v>20</v>
      </c>
      <c r="F170" s="68" t="s">
        <v>21</v>
      </c>
      <c r="G170" s="68"/>
      <c r="H170" s="68"/>
      <c r="I170" s="68"/>
      <c r="J170" s="68" t="s">
        <v>22</v>
      </c>
      <c r="K170" s="70" t="s">
        <v>23</v>
      </c>
    </row>
    <row r="171" spans="1:11" ht="25.5" x14ac:dyDescent="0.25">
      <c r="A171" s="80"/>
      <c r="B171" s="78"/>
      <c r="C171" s="72"/>
      <c r="D171" s="68"/>
      <c r="E171" s="72"/>
      <c r="F171" s="23" t="s">
        <v>24</v>
      </c>
      <c r="G171" s="23" t="s">
        <v>25</v>
      </c>
      <c r="H171" s="23" t="s">
        <v>26</v>
      </c>
      <c r="I171" s="23" t="s">
        <v>27</v>
      </c>
      <c r="J171" s="68"/>
      <c r="K171" s="70"/>
    </row>
    <row r="172" spans="1:11" x14ac:dyDescent="0.25">
      <c r="A172" s="35" t="s">
        <v>33</v>
      </c>
      <c r="B172" s="34" t="s">
        <v>34</v>
      </c>
      <c r="C172" s="34" t="s">
        <v>35</v>
      </c>
      <c r="D172" s="34" t="s">
        <v>36</v>
      </c>
      <c r="E172" s="34" t="s">
        <v>37</v>
      </c>
      <c r="F172" s="34" t="s">
        <v>38</v>
      </c>
      <c r="G172" s="34" t="s">
        <v>39</v>
      </c>
      <c r="H172" s="34" t="s">
        <v>40</v>
      </c>
      <c r="I172" s="34" t="s">
        <v>41</v>
      </c>
      <c r="J172" s="34" t="s">
        <v>42</v>
      </c>
      <c r="K172" s="42" t="s">
        <v>43</v>
      </c>
    </row>
    <row r="173" spans="1:11" ht="22.5" customHeight="1" x14ac:dyDescent="0.25">
      <c r="A173" s="29">
        <v>5128</v>
      </c>
      <c r="B173" s="30">
        <v>842100</v>
      </c>
      <c r="C173" s="31" t="s">
        <v>166</v>
      </c>
      <c r="D173" s="32">
        <v>0</v>
      </c>
      <c r="E173" s="33">
        <f t="shared" ref="E173:E194" si="49">SUM(F173:K173)</f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41">
        <v>0</v>
      </c>
    </row>
    <row r="174" spans="1:11" x14ac:dyDescent="0.25">
      <c r="A174" s="22">
        <v>5129</v>
      </c>
      <c r="B174" s="23">
        <v>843000</v>
      </c>
      <c r="C174" s="27" t="s">
        <v>167</v>
      </c>
      <c r="D174" s="28">
        <v>0</v>
      </c>
      <c r="E174" s="28">
        <f t="shared" si="49"/>
        <v>0</v>
      </c>
      <c r="F174" s="28">
        <f t="shared" ref="F174:K174" si="50">F175</f>
        <v>0</v>
      </c>
      <c r="G174" s="28">
        <f t="shared" si="50"/>
        <v>0</v>
      </c>
      <c r="H174" s="28">
        <f t="shared" si="50"/>
        <v>0</v>
      </c>
      <c r="I174" s="28">
        <f t="shared" si="50"/>
        <v>0</v>
      </c>
      <c r="J174" s="28">
        <f t="shared" si="50"/>
        <v>0</v>
      </c>
      <c r="K174" s="40">
        <f t="shared" si="50"/>
        <v>0</v>
      </c>
    </row>
    <row r="175" spans="1:11" ht="22.5" customHeight="1" x14ac:dyDescent="0.25">
      <c r="A175" s="29">
        <v>5130</v>
      </c>
      <c r="B175" s="30">
        <v>843100</v>
      </c>
      <c r="C175" s="31" t="s">
        <v>168</v>
      </c>
      <c r="D175" s="32">
        <v>0</v>
      </c>
      <c r="E175" s="33">
        <f t="shared" si="49"/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41">
        <v>0</v>
      </c>
    </row>
    <row r="176" spans="1:11" ht="25.5" x14ac:dyDescent="0.25">
      <c r="A176" s="22">
        <v>5131</v>
      </c>
      <c r="B176" s="23">
        <v>900000</v>
      </c>
      <c r="C176" s="27" t="s">
        <v>169</v>
      </c>
      <c r="D176" s="28">
        <f>D177+D200</f>
        <v>0</v>
      </c>
      <c r="E176" s="28">
        <f t="shared" si="49"/>
        <v>0</v>
      </c>
      <c r="F176" s="28">
        <f t="shared" ref="F176:K176" si="51">F177+F200</f>
        <v>0</v>
      </c>
      <c r="G176" s="28">
        <f t="shared" si="51"/>
        <v>0</v>
      </c>
      <c r="H176" s="28">
        <f t="shared" si="51"/>
        <v>0</v>
      </c>
      <c r="I176" s="28">
        <f t="shared" si="51"/>
        <v>0</v>
      </c>
      <c r="J176" s="28">
        <f t="shared" si="51"/>
        <v>0</v>
      </c>
      <c r="K176" s="40">
        <f t="shared" si="51"/>
        <v>0</v>
      </c>
    </row>
    <row r="177" spans="1:11" x14ac:dyDescent="0.25">
      <c r="A177" s="22">
        <v>5132</v>
      </c>
      <c r="B177" s="23">
        <v>910000</v>
      </c>
      <c r="C177" s="27" t="s">
        <v>170</v>
      </c>
      <c r="D177" s="28">
        <f>D178+D188</f>
        <v>0</v>
      </c>
      <c r="E177" s="28">
        <f t="shared" si="49"/>
        <v>0</v>
      </c>
      <c r="F177" s="28">
        <f t="shared" ref="F177:K177" si="52">F178+F188</f>
        <v>0</v>
      </c>
      <c r="G177" s="28">
        <f t="shared" si="52"/>
        <v>0</v>
      </c>
      <c r="H177" s="28">
        <f t="shared" si="52"/>
        <v>0</v>
      </c>
      <c r="I177" s="28">
        <f t="shared" si="52"/>
        <v>0</v>
      </c>
      <c r="J177" s="28">
        <f t="shared" si="52"/>
        <v>0</v>
      </c>
      <c r="K177" s="40">
        <f t="shared" si="52"/>
        <v>0</v>
      </c>
    </row>
    <row r="178" spans="1:11" ht="25.5" x14ac:dyDescent="0.25">
      <c r="A178" s="22">
        <v>5133</v>
      </c>
      <c r="B178" s="23">
        <v>911000</v>
      </c>
      <c r="C178" s="27" t="s">
        <v>171</v>
      </c>
      <c r="D178" s="28">
        <v>0</v>
      </c>
      <c r="E178" s="28">
        <f t="shared" si="49"/>
        <v>0</v>
      </c>
      <c r="F178" s="28">
        <f t="shared" ref="F178:K178" si="53">SUM(F179:F187)</f>
        <v>0</v>
      </c>
      <c r="G178" s="28">
        <f t="shared" si="53"/>
        <v>0</v>
      </c>
      <c r="H178" s="28">
        <f t="shared" si="53"/>
        <v>0</v>
      </c>
      <c r="I178" s="28">
        <f t="shared" si="53"/>
        <v>0</v>
      </c>
      <c r="J178" s="28">
        <f t="shared" si="53"/>
        <v>0</v>
      </c>
      <c r="K178" s="40">
        <f t="shared" si="53"/>
        <v>0</v>
      </c>
    </row>
    <row r="179" spans="1:11" ht="25.5" x14ac:dyDescent="0.25">
      <c r="A179" s="29">
        <v>5134</v>
      </c>
      <c r="B179" s="30">
        <v>911100</v>
      </c>
      <c r="C179" s="31" t="s">
        <v>172</v>
      </c>
      <c r="D179" s="32">
        <v>0</v>
      </c>
      <c r="E179" s="33">
        <f t="shared" si="49"/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41">
        <v>0</v>
      </c>
    </row>
    <row r="180" spans="1:11" ht="22.5" customHeight="1" x14ac:dyDescent="0.25">
      <c r="A180" s="29">
        <v>5135</v>
      </c>
      <c r="B180" s="30">
        <v>911200</v>
      </c>
      <c r="C180" s="31" t="s">
        <v>173</v>
      </c>
      <c r="D180" s="32">
        <v>0</v>
      </c>
      <c r="E180" s="33">
        <f t="shared" si="49"/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41">
        <v>0</v>
      </c>
    </row>
    <row r="181" spans="1:11" ht="25.5" x14ac:dyDescent="0.25">
      <c r="A181" s="29">
        <v>5136</v>
      </c>
      <c r="B181" s="30">
        <v>911300</v>
      </c>
      <c r="C181" s="31" t="s">
        <v>174</v>
      </c>
      <c r="D181" s="32">
        <v>0</v>
      </c>
      <c r="E181" s="33">
        <f t="shared" si="49"/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41">
        <v>0</v>
      </c>
    </row>
    <row r="182" spans="1:11" ht="22.5" customHeight="1" x14ac:dyDescent="0.25">
      <c r="A182" s="29">
        <v>5137</v>
      </c>
      <c r="B182" s="30">
        <v>911400</v>
      </c>
      <c r="C182" s="31" t="s">
        <v>175</v>
      </c>
      <c r="D182" s="32">
        <v>0</v>
      </c>
      <c r="E182" s="33">
        <f t="shared" si="49"/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41">
        <v>0</v>
      </c>
    </row>
    <row r="183" spans="1:11" ht="22.5" customHeight="1" x14ac:dyDescent="0.25">
      <c r="A183" s="29">
        <v>5138</v>
      </c>
      <c r="B183" s="30">
        <v>911500</v>
      </c>
      <c r="C183" s="31" t="s">
        <v>176</v>
      </c>
      <c r="D183" s="32">
        <v>0</v>
      </c>
      <c r="E183" s="33">
        <f t="shared" si="49"/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41">
        <v>0</v>
      </c>
    </row>
    <row r="184" spans="1:11" ht="22.5" customHeight="1" x14ac:dyDescent="0.25">
      <c r="A184" s="29">
        <v>5139</v>
      </c>
      <c r="B184" s="30">
        <v>911600</v>
      </c>
      <c r="C184" s="31" t="s">
        <v>177</v>
      </c>
      <c r="D184" s="32">
        <v>0</v>
      </c>
      <c r="E184" s="33">
        <f t="shared" si="49"/>
        <v>0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41">
        <v>0</v>
      </c>
    </row>
    <row r="185" spans="1:11" ht="22.5" customHeight="1" x14ac:dyDescent="0.25">
      <c r="A185" s="29">
        <v>5140</v>
      </c>
      <c r="B185" s="30">
        <v>911700</v>
      </c>
      <c r="C185" s="31" t="s">
        <v>178</v>
      </c>
      <c r="D185" s="32">
        <v>0</v>
      </c>
      <c r="E185" s="33">
        <f t="shared" si="49"/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41">
        <v>0</v>
      </c>
    </row>
    <row r="186" spans="1:11" ht="22.5" customHeight="1" x14ac:dyDescent="0.25">
      <c r="A186" s="29">
        <v>5141</v>
      </c>
      <c r="B186" s="30">
        <v>911800</v>
      </c>
      <c r="C186" s="31" t="s">
        <v>179</v>
      </c>
      <c r="D186" s="32">
        <v>0</v>
      </c>
      <c r="E186" s="33">
        <f t="shared" si="49"/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41">
        <v>0</v>
      </c>
    </row>
    <row r="187" spans="1:11" ht="22.5" customHeight="1" x14ac:dyDescent="0.25">
      <c r="A187" s="29">
        <v>5142</v>
      </c>
      <c r="B187" s="30">
        <v>911900</v>
      </c>
      <c r="C187" s="31" t="s">
        <v>180</v>
      </c>
      <c r="D187" s="32">
        <v>0</v>
      </c>
      <c r="E187" s="33">
        <f t="shared" si="49"/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41">
        <v>0</v>
      </c>
    </row>
    <row r="188" spans="1:11" ht="25.5" x14ac:dyDescent="0.25">
      <c r="A188" s="22">
        <v>5143</v>
      </c>
      <c r="B188" s="23">
        <v>912000</v>
      </c>
      <c r="C188" s="27" t="s">
        <v>181</v>
      </c>
      <c r="D188" s="28">
        <v>0</v>
      </c>
      <c r="E188" s="28">
        <f t="shared" si="49"/>
        <v>0</v>
      </c>
      <c r="F188" s="28">
        <f t="shared" ref="F188:K188" si="54">SUM(F189:F199)</f>
        <v>0</v>
      </c>
      <c r="G188" s="28">
        <f t="shared" si="54"/>
        <v>0</v>
      </c>
      <c r="H188" s="28">
        <f t="shared" si="54"/>
        <v>0</v>
      </c>
      <c r="I188" s="28">
        <f t="shared" si="54"/>
        <v>0</v>
      </c>
      <c r="J188" s="28">
        <f t="shared" si="54"/>
        <v>0</v>
      </c>
      <c r="K188" s="40">
        <f t="shared" si="54"/>
        <v>0</v>
      </c>
    </row>
    <row r="189" spans="1:11" ht="25.5" x14ac:dyDescent="0.25">
      <c r="A189" s="29">
        <v>5144</v>
      </c>
      <c r="B189" s="30">
        <v>912100</v>
      </c>
      <c r="C189" s="31" t="s">
        <v>182</v>
      </c>
      <c r="D189" s="32">
        <v>0</v>
      </c>
      <c r="E189" s="33">
        <f t="shared" si="49"/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41">
        <v>0</v>
      </c>
    </row>
    <row r="190" spans="1:11" ht="22.5" customHeight="1" x14ac:dyDescent="0.25">
      <c r="A190" s="29">
        <v>5145</v>
      </c>
      <c r="B190" s="30">
        <v>912200</v>
      </c>
      <c r="C190" s="31" t="s">
        <v>183</v>
      </c>
      <c r="D190" s="32">
        <v>0</v>
      </c>
      <c r="E190" s="33">
        <f t="shared" si="49"/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41">
        <v>0</v>
      </c>
    </row>
    <row r="191" spans="1:11" ht="22.5" customHeight="1" x14ac:dyDescent="0.25">
      <c r="A191" s="29">
        <v>5146</v>
      </c>
      <c r="B191" s="30">
        <v>912300</v>
      </c>
      <c r="C191" s="31" t="s">
        <v>184</v>
      </c>
      <c r="D191" s="32">
        <v>0</v>
      </c>
      <c r="E191" s="33">
        <f t="shared" si="49"/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41">
        <v>0</v>
      </c>
    </row>
    <row r="192" spans="1:11" ht="22.5" customHeight="1" x14ac:dyDescent="0.25">
      <c r="A192" s="29">
        <v>5147</v>
      </c>
      <c r="B192" s="30">
        <v>912400</v>
      </c>
      <c r="C192" s="31" t="s">
        <v>185</v>
      </c>
      <c r="D192" s="32">
        <v>0</v>
      </c>
      <c r="E192" s="33">
        <f t="shared" si="49"/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41">
        <v>0</v>
      </c>
    </row>
    <row r="193" spans="1:11" ht="25.5" x14ac:dyDescent="0.25">
      <c r="A193" s="29">
        <v>5148</v>
      </c>
      <c r="B193" s="30">
        <v>912500</v>
      </c>
      <c r="C193" s="31" t="s">
        <v>186</v>
      </c>
      <c r="D193" s="32">
        <v>0</v>
      </c>
      <c r="E193" s="33">
        <f t="shared" si="49"/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41">
        <v>0</v>
      </c>
    </row>
    <row r="194" spans="1:11" ht="22.5" customHeight="1" x14ac:dyDescent="0.25">
      <c r="A194" s="29">
        <v>5149</v>
      </c>
      <c r="B194" s="30">
        <v>912600</v>
      </c>
      <c r="C194" s="31" t="s">
        <v>187</v>
      </c>
      <c r="D194" s="32">
        <v>0</v>
      </c>
      <c r="E194" s="33">
        <f t="shared" si="49"/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41">
        <v>0</v>
      </c>
    </row>
    <row r="195" spans="1:11" x14ac:dyDescent="0.25">
      <c r="A195" s="80" t="s">
        <v>15</v>
      </c>
      <c r="B195" s="78" t="s">
        <v>16</v>
      </c>
      <c r="C195" s="72" t="s">
        <v>17</v>
      </c>
      <c r="D195" s="68" t="s">
        <v>18</v>
      </c>
      <c r="E195" s="68" t="s">
        <v>19</v>
      </c>
      <c r="F195" s="68"/>
      <c r="G195" s="68"/>
      <c r="H195" s="68"/>
      <c r="I195" s="68"/>
      <c r="J195" s="68"/>
      <c r="K195" s="70"/>
    </row>
    <row r="196" spans="1:11" x14ac:dyDescent="0.25">
      <c r="A196" s="80"/>
      <c r="B196" s="78"/>
      <c r="C196" s="72"/>
      <c r="D196" s="68"/>
      <c r="E196" s="72" t="s">
        <v>20</v>
      </c>
      <c r="F196" s="68" t="s">
        <v>21</v>
      </c>
      <c r="G196" s="68"/>
      <c r="H196" s="68"/>
      <c r="I196" s="68"/>
      <c r="J196" s="68" t="s">
        <v>22</v>
      </c>
      <c r="K196" s="70" t="s">
        <v>23</v>
      </c>
    </row>
    <row r="197" spans="1:11" ht="25.5" x14ac:dyDescent="0.25">
      <c r="A197" s="80"/>
      <c r="B197" s="78"/>
      <c r="C197" s="72"/>
      <c r="D197" s="68"/>
      <c r="E197" s="72"/>
      <c r="F197" s="23" t="s">
        <v>24</v>
      </c>
      <c r="G197" s="23" t="s">
        <v>25</v>
      </c>
      <c r="H197" s="23" t="s">
        <v>26</v>
      </c>
      <c r="I197" s="23" t="s">
        <v>27</v>
      </c>
      <c r="J197" s="68"/>
      <c r="K197" s="70"/>
    </row>
    <row r="198" spans="1:11" x14ac:dyDescent="0.25">
      <c r="A198" s="35" t="s">
        <v>33</v>
      </c>
      <c r="B198" s="34" t="s">
        <v>34</v>
      </c>
      <c r="C198" s="34" t="s">
        <v>35</v>
      </c>
      <c r="D198" s="34" t="s">
        <v>36</v>
      </c>
      <c r="E198" s="34" t="s">
        <v>37</v>
      </c>
      <c r="F198" s="34" t="s">
        <v>38</v>
      </c>
      <c r="G198" s="34" t="s">
        <v>39</v>
      </c>
      <c r="H198" s="34" t="s">
        <v>40</v>
      </c>
      <c r="I198" s="34" t="s">
        <v>41</v>
      </c>
      <c r="J198" s="34" t="s">
        <v>42</v>
      </c>
      <c r="K198" s="42" t="s">
        <v>43</v>
      </c>
    </row>
    <row r="199" spans="1:11" ht="17.25" customHeight="1" x14ac:dyDescent="0.25">
      <c r="A199" s="29">
        <v>5150</v>
      </c>
      <c r="B199" s="30">
        <v>912900</v>
      </c>
      <c r="C199" s="31" t="s">
        <v>188</v>
      </c>
      <c r="D199" s="32">
        <v>0</v>
      </c>
      <c r="E199" s="33">
        <f t="shared" ref="E199:E216" si="55">SUM(F199:K199)</f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41">
        <v>0</v>
      </c>
    </row>
    <row r="200" spans="1:11" ht="27.75" customHeight="1" x14ac:dyDescent="0.25">
      <c r="A200" s="22">
        <v>5151</v>
      </c>
      <c r="B200" s="23">
        <v>920000</v>
      </c>
      <c r="C200" s="27" t="s">
        <v>189</v>
      </c>
      <c r="D200" s="28">
        <f>D201+D211</f>
        <v>0</v>
      </c>
      <c r="E200" s="28">
        <f t="shared" si="55"/>
        <v>0</v>
      </c>
      <c r="F200" s="28">
        <f t="shared" ref="F200:K200" si="56">F201+F211</f>
        <v>0</v>
      </c>
      <c r="G200" s="28">
        <f t="shared" si="56"/>
        <v>0</v>
      </c>
      <c r="H200" s="28">
        <f t="shared" si="56"/>
        <v>0</v>
      </c>
      <c r="I200" s="28">
        <f t="shared" si="56"/>
        <v>0</v>
      </c>
      <c r="J200" s="28">
        <f t="shared" si="56"/>
        <v>0</v>
      </c>
      <c r="K200" s="40">
        <f t="shared" si="56"/>
        <v>0</v>
      </c>
    </row>
    <row r="201" spans="1:11" ht="27.75" customHeight="1" x14ac:dyDescent="0.25">
      <c r="A201" s="22">
        <v>5152</v>
      </c>
      <c r="B201" s="23">
        <v>921000</v>
      </c>
      <c r="C201" s="27" t="s">
        <v>190</v>
      </c>
      <c r="D201" s="28">
        <v>0</v>
      </c>
      <c r="E201" s="28">
        <f t="shared" si="55"/>
        <v>0</v>
      </c>
      <c r="F201" s="28">
        <f t="shared" ref="F201:K201" si="57">SUM(F202:F210)</f>
        <v>0</v>
      </c>
      <c r="G201" s="28">
        <f t="shared" si="57"/>
        <v>0</v>
      </c>
      <c r="H201" s="28">
        <f t="shared" si="57"/>
        <v>0</v>
      </c>
      <c r="I201" s="28">
        <f t="shared" si="57"/>
        <v>0</v>
      </c>
      <c r="J201" s="28">
        <f t="shared" si="57"/>
        <v>0</v>
      </c>
      <c r="K201" s="40">
        <f t="shared" si="57"/>
        <v>0</v>
      </c>
    </row>
    <row r="202" spans="1:11" ht="27.75" customHeight="1" x14ac:dyDescent="0.25">
      <c r="A202" s="29">
        <v>5153</v>
      </c>
      <c r="B202" s="30">
        <v>921100</v>
      </c>
      <c r="C202" s="31" t="s">
        <v>191</v>
      </c>
      <c r="D202" s="32">
        <v>0</v>
      </c>
      <c r="E202" s="33">
        <f t="shared" si="55"/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41">
        <v>0</v>
      </c>
    </row>
    <row r="203" spans="1:11" ht="27.75" customHeight="1" x14ac:dyDescent="0.25">
      <c r="A203" s="29">
        <v>5154</v>
      </c>
      <c r="B203" s="30">
        <v>921200</v>
      </c>
      <c r="C203" s="31" t="s">
        <v>192</v>
      </c>
      <c r="D203" s="32">
        <v>0</v>
      </c>
      <c r="E203" s="33">
        <f t="shared" si="55"/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41">
        <v>0</v>
      </c>
    </row>
    <row r="204" spans="1:11" ht="27.75" customHeight="1" x14ac:dyDescent="0.25">
      <c r="A204" s="29">
        <v>5155</v>
      </c>
      <c r="B204" s="30">
        <v>921300</v>
      </c>
      <c r="C204" s="31" t="s">
        <v>193</v>
      </c>
      <c r="D204" s="32">
        <v>0</v>
      </c>
      <c r="E204" s="33">
        <f t="shared" si="55"/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41">
        <v>0</v>
      </c>
    </row>
    <row r="205" spans="1:11" ht="27.75" customHeight="1" x14ac:dyDescent="0.25">
      <c r="A205" s="29">
        <v>5156</v>
      </c>
      <c r="B205" s="30">
        <v>921400</v>
      </c>
      <c r="C205" s="31" t="s">
        <v>194</v>
      </c>
      <c r="D205" s="32">
        <v>0</v>
      </c>
      <c r="E205" s="33">
        <f t="shared" si="55"/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41">
        <v>0</v>
      </c>
    </row>
    <row r="206" spans="1:11" ht="27.75" customHeight="1" x14ac:dyDescent="0.25">
      <c r="A206" s="29">
        <v>5157</v>
      </c>
      <c r="B206" s="30">
        <v>921500</v>
      </c>
      <c r="C206" s="31" t="s">
        <v>195</v>
      </c>
      <c r="D206" s="32">
        <v>0</v>
      </c>
      <c r="E206" s="33">
        <f t="shared" si="55"/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41">
        <v>0</v>
      </c>
    </row>
    <row r="207" spans="1:11" ht="27.75" customHeight="1" x14ac:dyDescent="0.25">
      <c r="A207" s="29">
        <v>5158</v>
      </c>
      <c r="B207" s="30">
        <v>921600</v>
      </c>
      <c r="C207" s="31" t="s">
        <v>196</v>
      </c>
      <c r="D207" s="32">
        <v>0</v>
      </c>
      <c r="E207" s="33">
        <f t="shared" si="55"/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41">
        <v>0</v>
      </c>
    </row>
    <row r="208" spans="1:11" ht="27.75" customHeight="1" x14ac:dyDescent="0.25">
      <c r="A208" s="29">
        <v>5159</v>
      </c>
      <c r="B208" s="30">
        <v>921700</v>
      </c>
      <c r="C208" s="31" t="s">
        <v>197</v>
      </c>
      <c r="D208" s="32">
        <v>0</v>
      </c>
      <c r="E208" s="33">
        <f t="shared" si="55"/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41">
        <v>0</v>
      </c>
    </row>
    <row r="209" spans="1:11" ht="27.75" customHeight="1" x14ac:dyDescent="0.25">
      <c r="A209" s="29">
        <v>5160</v>
      </c>
      <c r="B209" s="30">
        <v>921800</v>
      </c>
      <c r="C209" s="31" t="s">
        <v>198</v>
      </c>
      <c r="D209" s="32">
        <v>0</v>
      </c>
      <c r="E209" s="33">
        <f t="shared" si="55"/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41">
        <v>0</v>
      </c>
    </row>
    <row r="210" spans="1:11" ht="27.75" customHeight="1" x14ac:dyDescent="0.25">
      <c r="A210" s="29">
        <v>5161</v>
      </c>
      <c r="B210" s="30">
        <v>921900</v>
      </c>
      <c r="C210" s="31" t="s">
        <v>199</v>
      </c>
      <c r="D210" s="32">
        <v>0</v>
      </c>
      <c r="E210" s="33">
        <f t="shared" si="55"/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41">
        <v>0</v>
      </c>
    </row>
    <row r="211" spans="1:11" ht="27.75" customHeight="1" x14ac:dyDescent="0.25">
      <c r="A211" s="22">
        <v>5162</v>
      </c>
      <c r="B211" s="23">
        <v>922000</v>
      </c>
      <c r="C211" s="27" t="s">
        <v>200</v>
      </c>
      <c r="D211" s="28">
        <v>0</v>
      </c>
      <c r="E211" s="28">
        <f t="shared" si="55"/>
        <v>0</v>
      </c>
      <c r="F211" s="28">
        <f t="shared" ref="F211:K211" si="58">SUM(F212:F223)</f>
        <v>0</v>
      </c>
      <c r="G211" s="28">
        <f t="shared" si="58"/>
        <v>0</v>
      </c>
      <c r="H211" s="28">
        <f t="shared" si="58"/>
        <v>0</v>
      </c>
      <c r="I211" s="28">
        <f t="shared" si="58"/>
        <v>0</v>
      </c>
      <c r="J211" s="28">
        <f t="shared" si="58"/>
        <v>0</v>
      </c>
      <c r="K211" s="40">
        <f t="shared" si="58"/>
        <v>0</v>
      </c>
    </row>
    <row r="212" spans="1:11" ht="27.75" customHeight="1" x14ac:dyDescent="0.25">
      <c r="A212" s="29">
        <v>5163</v>
      </c>
      <c r="B212" s="30">
        <v>922100</v>
      </c>
      <c r="C212" s="31" t="s">
        <v>201</v>
      </c>
      <c r="D212" s="32">
        <v>0</v>
      </c>
      <c r="E212" s="33">
        <f t="shared" si="55"/>
        <v>0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41">
        <v>0</v>
      </c>
    </row>
    <row r="213" spans="1:11" ht="27.75" customHeight="1" x14ac:dyDescent="0.25">
      <c r="A213" s="29">
        <v>5164</v>
      </c>
      <c r="B213" s="30">
        <v>922200</v>
      </c>
      <c r="C213" s="31" t="s">
        <v>202</v>
      </c>
      <c r="D213" s="32">
        <v>0</v>
      </c>
      <c r="E213" s="33">
        <f t="shared" si="55"/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41">
        <v>0</v>
      </c>
    </row>
    <row r="214" spans="1:11" ht="27.75" customHeight="1" x14ac:dyDescent="0.25">
      <c r="A214" s="29">
        <v>5165</v>
      </c>
      <c r="B214" s="30">
        <v>922300</v>
      </c>
      <c r="C214" s="31" t="s">
        <v>203</v>
      </c>
      <c r="D214" s="32">
        <v>0</v>
      </c>
      <c r="E214" s="33">
        <f t="shared" si="55"/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41">
        <v>0</v>
      </c>
    </row>
    <row r="215" spans="1:11" ht="27.75" customHeight="1" x14ac:dyDescent="0.25">
      <c r="A215" s="29">
        <v>5166</v>
      </c>
      <c r="B215" s="30">
        <v>922400</v>
      </c>
      <c r="C215" s="31" t="s">
        <v>204</v>
      </c>
      <c r="D215" s="32">
        <v>0</v>
      </c>
      <c r="E215" s="33">
        <f t="shared" si="55"/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41">
        <v>0</v>
      </c>
    </row>
    <row r="216" spans="1:11" ht="27.75" customHeight="1" x14ac:dyDescent="0.25">
      <c r="A216" s="29">
        <v>5167</v>
      </c>
      <c r="B216" s="30">
        <v>922500</v>
      </c>
      <c r="C216" s="31" t="s">
        <v>205</v>
      </c>
      <c r="D216" s="32">
        <v>0</v>
      </c>
      <c r="E216" s="33">
        <f t="shared" si="55"/>
        <v>0</v>
      </c>
      <c r="F216" s="32">
        <v>0</v>
      </c>
      <c r="G216" s="32">
        <v>0</v>
      </c>
      <c r="H216" s="32">
        <v>0</v>
      </c>
      <c r="I216" s="32">
        <v>0</v>
      </c>
      <c r="J216" s="32">
        <v>0</v>
      </c>
      <c r="K216" s="41">
        <v>0</v>
      </c>
    </row>
    <row r="217" spans="1:11" x14ac:dyDescent="0.25">
      <c r="A217" s="80" t="s">
        <v>15</v>
      </c>
      <c r="B217" s="78" t="s">
        <v>16</v>
      </c>
      <c r="C217" s="72" t="s">
        <v>17</v>
      </c>
      <c r="D217" s="68" t="s">
        <v>18</v>
      </c>
      <c r="E217" s="68" t="s">
        <v>19</v>
      </c>
      <c r="F217" s="68"/>
      <c r="G217" s="68"/>
      <c r="H217" s="68"/>
      <c r="I217" s="68"/>
      <c r="J217" s="68"/>
      <c r="K217" s="70"/>
    </row>
    <row r="218" spans="1:11" x14ac:dyDescent="0.25">
      <c r="A218" s="80"/>
      <c r="B218" s="78"/>
      <c r="C218" s="72"/>
      <c r="D218" s="68"/>
      <c r="E218" s="72" t="s">
        <v>20</v>
      </c>
      <c r="F218" s="68" t="s">
        <v>21</v>
      </c>
      <c r="G218" s="68"/>
      <c r="H218" s="68"/>
      <c r="I218" s="68"/>
      <c r="J218" s="68" t="s">
        <v>22</v>
      </c>
      <c r="K218" s="70" t="s">
        <v>23</v>
      </c>
    </row>
    <row r="219" spans="1:11" ht="25.5" x14ac:dyDescent="0.25">
      <c r="A219" s="80"/>
      <c r="B219" s="78"/>
      <c r="C219" s="72"/>
      <c r="D219" s="68"/>
      <c r="E219" s="72"/>
      <c r="F219" s="23" t="s">
        <v>24</v>
      </c>
      <c r="G219" s="23" t="s">
        <v>25</v>
      </c>
      <c r="H219" s="23" t="s">
        <v>26</v>
      </c>
      <c r="I219" s="23" t="s">
        <v>27</v>
      </c>
      <c r="J219" s="68"/>
      <c r="K219" s="70"/>
    </row>
    <row r="220" spans="1:11" x14ac:dyDescent="0.25">
      <c r="A220" s="35" t="s">
        <v>33</v>
      </c>
      <c r="B220" s="34" t="s">
        <v>34</v>
      </c>
      <c r="C220" s="34" t="s">
        <v>35</v>
      </c>
      <c r="D220" s="34" t="s">
        <v>36</v>
      </c>
      <c r="E220" s="34" t="s">
        <v>37</v>
      </c>
      <c r="F220" s="34" t="s">
        <v>38</v>
      </c>
      <c r="G220" s="34" t="s">
        <v>39</v>
      </c>
      <c r="H220" s="34" t="s">
        <v>40</v>
      </c>
      <c r="I220" s="34" t="s">
        <v>41</v>
      </c>
      <c r="J220" s="34" t="s">
        <v>42</v>
      </c>
      <c r="K220" s="42" t="s">
        <v>43</v>
      </c>
    </row>
    <row r="221" spans="1:11" ht="28.5" customHeight="1" x14ac:dyDescent="0.25">
      <c r="A221" s="29">
        <v>5168</v>
      </c>
      <c r="B221" s="30">
        <v>922600</v>
      </c>
      <c r="C221" s="31" t="s">
        <v>206</v>
      </c>
      <c r="D221" s="32">
        <v>0</v>
      </c>
      <c r="E221" s="33">
        <f>SUM(F221:K221)</f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41">
        <v>0</v>
      </c>
    </row>
    <row r="222" spans="1:11" ht="28.5" customHeight="1" x14ac:dyDescent="0.25">
      <c r="A222" s="29">
        <v>5169</v>
      </c>
      <c r="B222" s="30">
        <v>922700</v>
      </c>
      <c r="C222" s="31" t="s">
        <v>207</v>
      </c>
      <c r="D222" s="32">
        <v>0</v>
      </c>
      <c r="E222" s="33">
        <f>SUM(F222:K222)</f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41">
        <v>0</v>
      </c>
    </row>
    <row r="223" spans="1:11" ht="28.5" customHeight="1" x14ac:dyDescent="0.25">
      <c r="A223" s="29">
        <v>5170</v>
      </c>
      <c r="B223" s="30">
        <v>922800</v>
      </c>
      <c r="C223" s="31" t="s">
        <v>208</v>
      </c>
      <c r="D223" s="32">
        <v>0</v>
      </c>
      <c r="E223" s="33">
        <f>SUM(F223:K223)</f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41">
        <v>0</v>
      </c>
    </row>
    <row r="224" spans="1:11" ht="28.5" customHeight="1" x14ac:dyDescent="0.25">
      <c r="A224" s="46">
        <v>5171</v>
      </c>
      <c r="B224" s="47"/>
      <c r="C224" s="48" t="s">
        <v>209</v>
      </c>
      <c r="D224" s="49">
        <f>D22+D176</f>
        <v>0</v>
      </c>
      <c r="E224" s="49">
        <f>SUM(F224:K224)</f>
        <v>52155</v>
      </c>
      <c r="F224" s="49">
        <f t="shared" ref="F224:K224" si="59">F22+F176</f>
        <v>52155</v>
      </c>
      <c r="G224" s="49">
        <f t="shared" si="59"/>
        <v>0</v>
      </c>
      <c r="H224" s="49">
        <f t="shared" si="59"/>
        <v>0</v>
      </c>
      <c r="I224" s="49">
        <f t="shared" si="59"/>
        <v>0</v>
      </c>
      <c r="J224" s="49">
        <f t="shared" si="59"/>
        <v>0</v>
      </c>
      <c r="K224" s="57">
        <f t="shared" si="59"/>
        <v>0</v>
      </c>
    </row>
    <row r="225" spans="1:11" x14ac:dyDescent="0.25">
      <c r="A225" s="50"/>
      <c r="B225" s="51"/>
      <c r="C225" s="51"/>
      <c r="D225" s="52"/>
      <c r="E225" s="52"/>
      <c r="F225" s="52"/>
      <c r="G225" s="52"/>
      <c r="H225" s="52"/>
      <c r="I225" s="52"/>
      <c r="J225" s="52"/>
      <c r="K225" s="52"/>
    </row>
    <row r="226" spans="1:11" x14ac:dyDescent="0.25">
      <c r="A226" s="50"/>
      <c r="B226" s="51"/>
      <c r="C226" s="51"/>
      <c r="D226" s="52"/>
      <c r="E226" s="52"/>
      <c r="F226" s="52"/>
      <c r="G226" s="52"/>
      <c r="H226" s="52"/>
      <c r="I226" s="52"/>
      <c r="J226" s="52"/>
      <c r="K226" s="52"/>
    </row>
    <row r="227" spans="1:11" x14ac:dyDescent="0.25">
      <c r="A227" s="53" t="s">
        <v>210</v>
      </c>
      <c r="B227" s="51"/>
      <c r="C227" s="51"/>
      <c r="D227" s="52"/>
      <c r="E227" s="52"/>
      <c r="F227" s="52"/>
      <c r="G227" s="52"/>
      <c r="H227" s="52"/>
      <c r="I227" s="52"/>
      <c r="J227" s="52"/>
      <c r="K227" s="52"/>
    </row>
    <row r="228" spans="1:11" x14ac:dyDescent="0.25">
      <c r="A228" s="50"/>
      <c r="B228" s="51"/>
      <c r="C228" s="51"/>
      <c r="D228" s="52"/>
      <c r="E228" s="52"/>
      <c r="F228" s="52"/>
      <c r="G228" s="52"/>
      <c r="H228" s="52"/>
      <c r="I228" s="52"/>
      <c r="J228" s="52" t="s">
        <v>14</v>
      </c>
      <c r="K228" s="52"/>
    </row>
    <row r="229" spans="1:11" x14ac:dyDescent="0.25">
      <c r="A229" s="81" t="s">
        <v>15</v>
      </c>
      <c r="B229" s="73" t="s">
        <v>16</v>
      </c>
      <c r="C229" s="73" t="s">
        <v>17</v>
      </c>
      <c r="D229" s="73" t="s">
        <v>211</v>
      </c>
      <c r="E229" s="73" t="s">
        <v>212</v>
      </c>
      <c r="F229" s="93"/>
      <c r="G229" s="93"/>
      <c r="H229" s="93"/>
      <c r="I229" s="93"/>
      <c r="J229" s="93"/>
      <c r="K229" s="94"/>
    </row>
    <row r="230" spans="1:11" x14ac:dyDescent="0.25">
      <c r="A230" s="89"/>
      <c r="B230" s="69"/>
      <c r="C230" s="69"/>
      <c r="D230" s="69"/>
      <c r="E230" s="68" t="s">
        <v>213</v>
      </c>
      <c r="F230" s="68" t="s">
        <v>214</v>
      </c>
      <c r="G230" s="69"/>
      <c r="H230" s="69"/>
      <c r="I230" s="69"/>
      <c r="J230" s="68" t="s">
        <v>22</v>
      </c>
      <c r="K230" s="70" t="s">
        <v>23</v>
      </c>
    </row>
    <row r="231" spans="1:11" ht="25.5" x14ac:dyDescent="0.25">
      <c r="A231" s="89"/>
      <c r="B231" s="69"/>
      <c r="C231" s="69"/>
      <c r="D231" s="69"/>
      <c r="E231" s="74"/>
      <c r="F231" s="23" t="s">
        <v>215</v>
      </c>
      <c r="G231" s="23" t="s">
        <v>25</v>
      </c>
      <c r="H231" s="23" t="s">
        <v>26</v>
      </c>
      <c r="I231" s="23" t="s">
        <v>27</v>
      </c>
      <c r="J231" s="69"/>
      <c r="K231" s="71"/>
    </row>
    <row r="232" spans="1:11" x14ac:dyDescent="0.25">
      <c r="A232" s="22">
        <v>1</v>
      </c>
      <c r="B232" s="23">
        <v>2</v>
      </c>
      <c r="C232" s="23">
        <v>3</v>
      </c>
      <c r="D232" s="25">
        <v>4</v>
      </c>
      <c r="E232" s="25">
        <v>5</v>
      </c>
      <c r="F232" s="25">
        <v>6</v>
      </c>
      <c r="G232" s="25">
        <v>7</v>
      </c>
      <c r="H232" s="25">
        <v>8</v>
      </c>
      <c r="I232" s="25">
        <v>9</v>
      </c>
      <c r="J232" s="25">
        <v>10</v>
      </c>
      <c r="K232" s="39">
        <v>11</v>
      </c>
    </row>
    <row r="233" spans="1:11" ht="26.25" customHeight="1" x14ac:dyDescent="0.25">
      <c r="A233" s="54">
        <v>5172</v>
      </c>
      <c r="B233" s="23"/>
      <c r="C233" s="27" t="s">
        <v>216</v>
      </c>
      <c r="D233" s="28">
        <f>D234+D430</f>
        <v>0</v>
      </c>
      <c r="E233" s="28">
        <f>E234+E430</f>
        <v>52155</v>
      </c>
      <c r="F233" s="28">
        <f>F234+F430</f>
        <v>52155</v>
      </c>
      <c r="G233" s="28"/>
      <c r="H233" s="28"/>
      <c r="I233" s="28"/>
      <c r="J233" s="28"/>
      <c r="K233" s="40"/>
    </row>
    <row r="234" spans="1:11" ht="26.25" customHeight="1" x14ac:dyDescent="0.25">
      <c r="A234" s="22">
        <v>5173</v>
      </c>
      <c r="B234" s="23">
        <v>400000</v>
      </c>
      <c r="C234" s="27" t="s">
        <v>217</v>
      </c>
      <c r="D234" s="28">
        <f>D235+D261+D310+D329+D357+D370+D390+D409</f>
        <v>0</v>
      </c>
      <c r="E234" s="28">
        <f>E235+E261+E310+E329+E357+E370+E390+E409</f>
        <v>45424</v>
      </c>
      <c r="F234" s="28">
        <f>F235+F261+F310+F329+F357+F370+F390+F409</f>
        <v>45424</v>
      </c>
      <c r="G234" s="28"/>
      <c r="H234" s="28"/>
      <c r="I234" s="28"/>
      <c r="J234" s="28"/>
      <c r="K234" s="40"/>
    </row>
    <row r="235" spans="1:11" ht="26.25" customHeight="1" x14ac:dyDescent="0.25">
      <c r="A235" s="54">
        <v>5174</v>
      </c>
      <c r="B235" s="23">
        <v>410000</v>
      </c>
      <c r="C235" s="27" t="s">
        <v>218</v>
      </c>
      <c r="D235" s="28">
        <f>D236+D238+D242+D244+D253+D255+D257+D259</f>
        <v>0</v>
      </c>
      <c r="E235" s="28">
        <f>E236+E238+E242+E244+E253+E255++E257+E259</f>
        <v>21879</v>
      </c>
      <c r="F235" s="28">
        <f>F236+F238+F242+F244+F253+F255+F257+F259</f>
        <v>21879</v>
      </c>
      <c r="G235" s="28"/>
      <c r="H235" s="28"/>
      <c r="I235" s="28"/>
      <c r="J235" s="28"/>
      <c r="K235" s="40"/>
    </row>
    <row r="236" spans="1:11" ht="26.25" customHeight="1" x14ac:dyDescent="0.25">
      <c r="A236" s="22">
        <v>5175</v>
      </c>
      <c r="B236" s="23">
        <v>411000</v>
      </c>
      <c r="C236" s="27" t="s">
        <v>219</v>
      </c>
      <c r="D236" s="28">
        <v>0</v>
      </c>
      <c r="E236" s="28">
        <f>F236+G236+H236+I236+J236+K236</f>
        <v>18152</v>
      </c>
      <c r="F236" s="28">
        <f>F237</f>
        <v>18152</v>
      </c>
      <c r="G236" s="28"/>
      <c r="H236" s="28"/>
      <c r="I236" s="28"/>
      <c r="J236" s="28"/>
      <c r="K236" s="40"/>
    </row>
    <row r="237" spans="1:11" ht="24" customHeight="1" x14ac:dyDescent="0.25">
      <c r="A237" s="29">
        <v>5176</v>
      </c>
      <c r="B237" s="30">
        <v>411100</v>
      </c>
      <c r="C237" s="31" t="s">
        <v>220</v>
      </c>
      <c r="D237" s="32">
        <v>0</v>
      </c>
      <c r="E237" s="28">
        <v>18152</v>
      </c>
      <c r="F237" s="32">
        <v>18152</v>
      </c>
      <c r="G237" s="32"/>
      <c r="H237" s="32"/>
      <c r="I237" s="32"/>
      <c r="J237" s="32"/>
      <c r="K237" s="41"/>
    </row>
    <row r="238" spans="1:11" ht="25.5" x14ac:dyDescent="0.25">
      <c r="A238" s="22">
        <v>5177</v>
      </c>
      <c r="B238" s="23">
        <v>412000</v>
      </c>
      <c r="C238" s="27" t="s">
        <v>221</v>
      </c>
      <c r="D238" s="28">
        <v>0</v>
      </c>
      <c r="E238" s="28">
        <f>F238+G238+H238+I238+J238+K238</f>
        <v>3117</v>
      </c>
      <c r="F238" s="28">
        <f>F239+F240+F241</f>
        <v>3117</v>
      </c>
      <c r="G238" s="28"/>
      <c r="H238" s="28"/>
      <c r="I238" s="28"/>
      <c r="J238" s="28"/>
      <c r="K238" s="40"/>
    </row>
    <row r="239" spans="1:11" ht="21.75" customHeight="1" x14ac:dyDescent="0.25">
      <c r="A239" s="29">
        <v>5178</v>
      </c>
      <c r="B239" s="30">
        <v>412100</v>
      </c>
      <c r="C239" s="31" t="s">
        <v>222</v>
      </c>
      <c r="D239" s="32">
        <v>0</v>
      </c>
      <c r="E239" s="28">
        <f>F239+G239+H239+I239+J239+K239</f>
        <v>2181</v>
      </c>
      <c r="F239" s="32">
        <v>2181</v>
      </c>
      <c r="G239" s="32"/>
      <c r="H239" s="32"/>
      <c r="I239" s="32"/>
      <c r="J239" s="32"/>
      <c r="K239" s="41"/>
    </row>
    <row r="240" spans="1:11" ht="21.75" customHeight="1" x14ac:dyDescent="0.25">
      <c r="A240" s="29">
        <v>5179</v>
      </c>
      <c r="B240" s="30">
        <v>412200</v>
      </c>
      <c r="C240" s="31" t="s">
        <v>223</v>
      </c>
      <c r="D240" s="32">
        <v>0</v>
      </c>
      <c r="E240" s="28">
        <f>F240+G240+H240+I240+J240+K240</f>
        <v>936</v>
      </c>
      <c r="F240" s="32">
        <v>936</v>
      </c>
      <c r="G240" s="32"/>
      <c r="H240" s="32"/>
      <c r="I240" s="32"/>
      <c r="J240" s="32"/>
      <c r="K240" s="41"/>
    </row>
    <row r="241" spans="1:11" ht="21.75" customHeight="1" x14ac:dyDescent="0.25">
      <c r="A241" s="29">
        <v>5180</v>
      </c>
      <c r="B241" s="30">
        <v>412300</v>
      </c>
      <c r="C241" s="31" t="s">
        <v>224</v>
      </c>
      <c r="D241" s="32">
        <v>0</v>
      </c>
      <c r="E241" s="33"/>
      <c r="F241" s="32"/>
      <c r="G241" s="32"/>
      <c r="H241" s="32"/>
      <c r="I241" s="32"/>
      <c r="J241" s="32"/>
      <c r="K241" s="41"/>
    </row>
    <row r="242" spans="1:11" ht="21.75" customHeight="1" x14ac:dyDescent="0.25">
      <c r="A242" s="22">
        <v>5181</v>
      </c>
      <c r="B242" s="23">
        <v>413000</v>
      </c>
      <c r="C242" s="27" t="s">
        <v>225</v>
      </c>
      <c r="D242" s="28">
        <v>0</v>
      </c>
      <c r="E242" s="28">
        <f>K242+J242+I242+H242+G242+F242</f>
        <v>20</v>
      </c>
      <c r="F242" s="28">
        <f>F243</f>
        <v>20</v>
      </c>
      <c r="G242" s="28"/>
      <c r="H242" s="28"/>
      <c r="I242" s="28"/>
      <c r="J242" s="28"/>
      <c r="K242" s="40"/>
    </row>
    <row r="243" spans="1:11" ht="21.75" customHeight="1" x14ac:dyDescent="0.25">
      <c r="A243" s="29">
        <v>5182</v>
      </c>
      <c r="B243" s="30">
        <v>413100</v>
      </c>
      <c r="C243" s="31" t="s">
        <v>226</v>
      </c>
      <c r="D243" s="32">
        <v>0</v>
      </c>
      <c r="E243" s="33">
        <f>F243+G243+H243+I243+J243+K243</f>
        <v>20</v>
      </c>
      <c r="F243" s="32">
        <v>20</v>
      </c>
      <c r="G243" s="32"/>
      <c r="H243" s="32"/>
      <c r="I243" s="32"/>
      <c r="J243" s="32"/>
      <c r="K243" s="41"/>
    </row>
    <row r="244" spans="1:11" ht="29.25" customHeight="1" x14ac:dyDescent="0.25">
      <c r="A244" s="22">
        <v>5183</v>
      </c>
      <c r="B244" s="23">
        <v>414000</v>
      </c>
      <c r="C244" s="27" t="s">
        <v>227</v>
      </c>
      <c r="D244" s="28">
        <v>0</v>
      </c>
      <c r="E244" s="28"/>
      <c r="F244" s="28"/>
      <c r="G244" s="28"/>
      <c r="H244" s="28"/>
      <c r="I244" s="28"/>
      <c r="J244" s="28"/>
      <c r="K244" s="40"/>
    </row>
    <row r="245" spans="1:11" ht="27" customHeight="1" x14ac:dyDescent="0.25">
      <c r="A245" s="29">
        <v>5184</v>
      </c>
      <c r="B245" s="30">
        <v>414100</v>
      </c>
      <c r="C245" s="31" t="s">
        <v>228</v>
      </c>
      <c r="D245" s="32">
        <v>0</v>
      </c>
      <c r="E245" s="33"/>
      <c r="F245" s="32"/>
      <c r="G245" s="32"/>
      <c r="H245" s="32"/>
      <c r="I245" s="32"/>
      <c r="J245" s="32"/>
      <c r="K245" s="41"/>
    </row>
    <row r="246" spans="1:11" ht="21.75" customHeight="1" x14ac:dyDescent="0.25">
      <c r="A246" s="29">
        <v>5185</v>
      </c>
      <c r="B246" s="30">
        <v>414200</v>
      </c>
      <c r="C246" s="31" t="s">
        <v>229</v>
      </c>
      <c r="D246" s="32">
        <v>0</v>
      </c>
      <c r="E246" s="33"/>
      <c r="F246" s="32"/>
      <c r="G246" s="32"/>
      <c r="H246" s="32"/>
      <c r="I246" s="32"/>
      <c r="J246" s="32"/>
      <c r="K246" s="41"/>
    </row>
    <row r="247" spans="1:11" ht="21.75" customHeight="1" x14ac:dyDescent="0.25">
      <c r="A247" s="29">
        <v>5186</v>
      </c>
      <c r="B247" s="30">
        <v>414300</v>
      </c>
      <c r="C247" s="31" t="s">
        <v>230</v>
      </c>
      <c r="D247" s="32">
        <v>0</v>
      </c>
      <c r="E247" s="33"/>
      <c r="F247" s="32"/>
      <c r="G247" s="32"/>
      <c r="H247" s="32"/>
      <c r="I247" s="32"/>
      <c r="J247" s="32"/>
      <c r="K247" s="41"/>
    </row>
    <row r="248" spans="1:11" ht="15" customHeight="1" x14ac:dyDescent="0.25">
      <c r="A248" s="90" t="s">
        <v>15</v>
      </c>
      <c r="B248" s="83" t="s">
        <v>16</v>
      </c>
      <c r="C248" s="75" t="s">
        <v>17</v>
      </c>
      <c r="D248" s="75" t="s">
        <v>231</v>
      </c>
      <c r="E248" s="68"/>
      <c r="F248" s="69"/>
      <c r="G248" s="69"/>
      <c r="H248" s="69"/>
      <c r="I248" s="69"/>
      <c r="J248" s="69"/>
      <c r="K248" s="71"/>
    </row>
    <row r="249" spans="1:11" ht="12.75" customHeight="1" x14ac:dyDescent="0.25">
      <c r="A249" s="91"/>
      <c r="B249" s="84"/>
      <c r="C249" s="76"/>
      <c r="D249" s="76"/>
      <c r="E249" s="68"/>
      <c r="F249" s="68"/>
      <c r="G249" s="69"/>
      <c r="H249" s="69"/>
      <c r="I249" s="69"/>
      <c r="J249" s="68"/>
      <c r="K249" s="70"/>
    </row>
    <row r="250" spans="1:11" x14ac:dyDescent="0.25">
      <c r="A250" s="92"/>
      <c r="B250" s="85"/>
      <c r="C250" s="77"/>
      <c r="D250" s="77"/>
      <c r="E250" s="74"/>
      <c r="F250" s="23"/>
      <c r="G250" s="23"/>
      <c r="H250" s="23"/>
      <c r="I250" s="23"/>
      <c r="J250" s="69"/>
      <c r="K250" s="71"/>
    </row>
    <row r="251" spans="1:11" x14ac:dyDescent="0.25">
      <c r="A251" s="55" t="s">
        <v>33</v>
      </c>
      <c r="B251" s="34" t="s">
        <v>34</v>
      </c>
      <c r="C251" s="34" t="s">
        <v>35</v>
      </c>
      <c r="D251" s="34" t="s">
        <v>36</v>
      </c>
      <c r="E251" s="34"/>
      <c r="F251" s="34"/>
      <c r="G251" s="34"/>
      <c r="H251" s="34"/>
      <c r="I251" s="34"/>
      <c r="J251" s="34"/>
      <c r="K251" s="42"/>
    </row>
    <row r="252" spans="1:11" ht="25.5" x14ac:dyDescent="0.25">
      <c r="A252" s="29">
        <v>5187</v>
      </c>
      <c r="B252" s="30">
        <v>414400</v>
      </c>
      <c r="C252" s="31" t="s">
        <v>232</v>
      </c>
      <c r="D252" s="32">
        <v>0</v>
      </c>
      <c r="E252" s="33"/>
      <c r="F252" s="32"/>
      <c r="G252" s="32"/>
      <c r="H252" s="32"/>
      <c r="I252" s="32"/>
      <c r="J252" s="32"/>
      <c r="K252" s="41"/>
    </row>
    <row r="253" spans="1:11" ht="17.25" customHeight="1" x14ac:dyDescent="0.25">
      <c r="A253" s="67">
        <v>5188</v>
      </c>
      <c r="B253" s="23">
        <v>415000</v>
      </c>
      <c r="C253" s="27" t="s">
        <v>233</v>
      </c>
      <c r="D253" s="28">
        <v>0</v>
      </c>
      <c r="E253" s="28">
        <f>F253+G253+H253+I253+J253+K253</f>
        <v>517</v>
      </c>
      <c r="F253" s="28">
        <f>F254</f>
        <v>517</v>
      </c>
      <c r="G253" s="28"/>
      <c r="H253" s="28"/>
      <c r="I253" s="28"/>
      <c r="J253" s="28"/>
      <c r="K253" s="40"/>
    </row>
    <row r="254" spans="1:11" ht="17.25" customHeight="1" x14ac:dyDescent="0.25">
      <c r="A254" s="29">
        <v>5189</v>
      </c>
      <c r="B254" s="30">
        <v>415100</v>
      </c>
      <c r="C254" s="31" t="s">
        <v>234</v>
      </c>
      <c r="D254" s="32">
        <v>0</v>
      </c>
      <c r="E254" s="33">
        <f>F254+G254+H254+I254+J254+K254</f>
        <v>517</v>
      </c>
      <c r="F254" s="32">
        <v>517</v>
      </c>
      <c r="G254" s="32"/>
      <c r="H254" s="32"/>
      <c r="I254" s="32"/>
      <c r="J254" s="32"/>
      <c r="K254" s="41"/>
    </row>
    <row r="255" spans="1:11" ht="25.5" x14ac:dyDescent="0.25">
      <c r="A255" s="22">
        <v>5190</v>
      </c>
      <c r="B255" s="23">
        <v>416000</v>
      </c>
      <c r="C255" s="27" t="s">
        <v>235</v>
      </c>
      <c r="D255" s="28">
        <v>0</v>
      </c>
      <c r="E255" s="56">
        <v>73</v>
      </c>
      <c r="F255" s="56">
        <v>73</v>
      </c>
      <c r="G255" s="56">
        <f t="shared" ref="G255:K255" si="60">G256</f>
        <v>0</v>
      </c>
      <c r="H255" s="56">
        <f t="shared" si="60"/>
        <v>0</v>
      </c>
      <c r="I255" s="56">
        <f t="shared" si="60"/>
        <v>0</v>
      </c>
      <c r="J255" s="56">
        <f t="shared" si="60"/>
        <v>0</v>
      </c>
      <c r="K255" s="58">
        <f t="shared" si="60"/>
        <v>0</v>
      </c>
    </row>
    <row r="256" spans="1:11" ht="17.25" customHeight="1" x14ac:dyDescent="0.25">
      <c r="A256" s="29">
        <v>5191</v>
      </c>
      <c r="B256" s="30">
        <v>416100</v>
      </c>
      <c r="C256" s="31" t="s">
        <v>236</v>
      </c>
      <c r="D256" s="32">
        <v>0</v>
      </c>
      <c r="E256" s="33">
        <v>73</v>
      </c>
      <c r="F256" s="32">
        <v>73</v>
      </c>
      <c r="G256" s="32">
        <v>0</v>
      </c>
      <c r="H256" s="32">
        <v>0</v>
      </c>
      <c r="I256" s="32">
        <v>0</v>
      </c>
      <c r="J256" s="32">
        <v>0</v>
      </c>
      <c r="K256" s="41">
        <v>0</v>
      </c>
    </row>
    <row r="257" spans="1:11" ht="17.25" customHeight="1" x14ac:dyDescent="0.25">
      <c r="A257" s="22">
        <v>5192</v>
      </c>
      <c r="B257" s="23">
        <v>417000</v>
      </c>
      <c r="C257" s="27" t="s">
        <v>237</v>
      </c>
      <c r="D257" s="28">
        <v>0</v>
      </c>
      <c r="E257" s="28"/>
      <c r="F257" s="28"/>
      <c r="G257" s="28">
        <f t="shared" ref="G257:K257" si="61">G258</f>
        <v>0</v>
      </c>
      <c r="H257" s="28">
        <f t="shared" si="61"/>
        <v>0</v>
      </c>
      <c r="I257" s="28">
        <f t="shared" si="61"/>
        <v>0</v>
      </c>
      <c r="J257" s="28">
        <f t="shared" si="61"/>
        <v>0</v>
      </c>
      <c r="K257" s="40">
        <f t="shared" si="61"/>
        <v>0</v>
      </c>
    </row>
    <row r="258" spans="1:11" ht="17.25" customHeight="1" x14ac:dyDescent="0.25">
      <c r="A258" s="29">
        <v>5193</v>
      </c>
      <c r="B258" s="30">
        <v>417100</v>
      </c>
      <c r="C258" s="31" t="s">
        <v>238</v>
      </c>
      <c r="D258" s="32">
        <v>0</v>
      </c>
      <c r="E258" s="33"/>
      <c r="F258" s="32"/>
      <c r="G258" s="32">
        <v>0</v>
      </c>
      <c r="H258" s="32">
        <v>0</v>
      </c>
      <c r="I258" s="32">
        <v>0</v>
      </c>
      <c r="J258" s="32">
        <v>0</v>
      </c>
      <c r="K258" s="41">
        <v>0</v>
      </c>
    </row>
    <row r="259" spans="1:11" ht="17.25" customHeight="1" x14ac:dyDescent="0.25">
      <c r="A259" s="22">
        <v>5194</v>
      </c>
      <c r="B259" s="23">
        <v>418000</v>
      </c>
      <c r="C259" s="27" t="s">
        <v>239</v>
      </c>
      <c r="D259" s="28">
        <v>0</v>
      </c>
      <c r="E259" s="28"/>
      <c r="F259" s="28"/>
      <c r="G259" s="28">
        <f t="shared" ref="G259:K259" si="62">G260</f>
        <v>0</v>
      </c>
      <c r="H259" s="28">
        <f t="shared" si="62"/>
        <v>0</v>
      </c>
      <c r="I259" s="28">
        <f t="shared" si="62"/>
        <v>0</v>
      </c>
      <c r="J259" s="28">
        <f t="shared" si="62"/>
        <v>0</v>
      </c>
      <c r="K259" s="40">
        <f t="shared" si="62"/>
        <v>0</v>
      </c>
    </row>
    <row r="260" spans="1:11" ht="17.25" customHeight="1" x14ac:dyDescent="0.25">
      <c r="A260" s="29">
        <v>5195</v>
      </c>
      <c r="B260" s="30">
        <v>418100</v>
      </c>
      <c r="C260" s="31" t="s">
        <v>240</v>
      </c>
      <c r="D260" s="32">
        <v>0</v>
      </c>
      <c r="E260" s="33"/>
      <c r="F260" s="32"/>
      <c r="G260" s="32">
        <v>0</v>
      </c>
      <c r="H260" s="32">
        <v>0</v>
      </c>
      <c r="I260" s="32">
        <v>0</v>
      </c>
      <c r="J260" s="32">
        <v>0</v>
      </c>
      <c r="K260" s="41">
        <v>0</v>
      </c>
    </row>
    <row r="261" spans="1:11" ht="25.5" x14ac:dyDescent="0.25">
      <c r="A261" s="22">
        <v>5196</v>
      </c>
      <c r="B261" s="23">
        <v>420000</v>
      </c>
      <c r="C261" s="27" t="s">
        <v>241</v>
      </c>
      <c r="D261" s="28">
        <f>D262+D270+D276+D289+D297+D300</f>
        <v>0</v>
      </c>
      <c r="E261" s="28">
        <f>E262+E270+E276+E289+E297+E300</f>
        <v>23477</v>
      </c>
      <c r="F261" s="28">
        <f>F262+F270+F276+F289+F297+F300</f>
        <v>23477</v>
      </c>
      <c r="G261" s="28">
        <f t="shared" ref="G261:K261" si="63">G262+G270+G276+G289+G297+G300</f>
        <v>0</v>
      </c>
      <c r="H261" s="28">
        <f t="shared" si="63"/>
        <v>0</v>
      </c>
      <c r="I261" s="28">
        <f t="shared" si="63"/>
        <v>0</v>
      </c>
      <c r="J261" s="28">
        <f t="shared" si="63"/>
        <v>0</v>
      </c>
      <c r="K261" s="40">
        <f t="shared" si="63"/>
        <v>0</v>
      </c>
    </row>
    <row r="262" spans="1:11" ht="17.25" customHeight="1" x14ac:dyDescent="0.25">
      <c r="A262" s="22">
        <v>5197</v>
      </c>
      <c r="B262" s="23">
        <v>421000</v>
      </c>
      <c r="C262" s="27" t="s">
        <v>242</v>
      </c>
      <c r="D262" s="28">
        <v>0</v>
      </c>
      <c r="E262" s="28">
        <f>G262+F262+H262+I262+J262+K262</f>
        <v>626</v>
      </c>
      <c r="F262" s="66">
        <f>F263+F264+F265+F266+F267+F268+F269</f>
        <v>626</v>
      </c>
      <c r="G262" s="28">
        <f t="shared" ref="G262:K262" si="64">SUM(G263:G269)</f>
        <v>0</v>
      </c>
      <c r="H262" s="28">
        <f t="shared" si="64"/>
        <v>0</v>
      </c>
      <c r="I262" s="28">
        <f t="shared" si="64"/>
        <v>0</v>
      </c>
      <c r="J262" s="28">
        <f t="shared" si="64"/>
        <v>0</v>
      </c>
      <c r="K262" s="40">
        <f t="shared" si="64"/>
        <v>0</v>
      </c>
    </row>
    <row r="263" spans="1:11" ht="17.25" customHeight="1" x14ac:dyDescent="0.25">
      <c r="A263" s="29">
        <v>5198</v>
      </c>
      <c r="B263" s="30">
        <v>421100</v>
      </c>
      <c r="C263" s="31" t="s">
        <v>243</v>
      </c>
      <c r="D263" s="32">
        <v>0</v>
      </c>
      <c r="E263" s="33"/>
      <c r="F263" s="32"/>
      <c r="G263" s="32">
        <v>0</v>
      </c>
      <c r="H263" s="32">
        <v>0</v>
      </c>
      <c r="I263" s="32">
        <v>0</v>
      </c>
      <c r="J263" s="32">
        <v>0</v>
      </c>
      <c r="K263" s="41">
        <v>0</v>
      </c>
    </row>
    <row r="264" spans="1:11" ht="17.25" customHeight="1" x14ac:dyDescent="0.25">
      <c r="A264" s="29">
        <v>5199</v>
      </c>
      <c r="B264" s="30">
        <v>421200</v>
      </c>
      <c r="C264" s="31" t="s">
        <v>244</v>
      </c>
      <c r="D264" s="32">
        <v>0</v>
      </c>
      <c r="E264" s="33"/>
      <c r="F264" s="32"/>
      <c r="G264" s="32">
        <v>0</v>
      </c>
      <c r="H264" s="32">
        <v>0</v>
      </c>
      <c r="I264" s="32">
        <v>0</v>
      </c>
      <c r="J264" s="32">
        <v>0</v>
      </c>
      <c r="K264" s="41">
        <v>0</v>
      </c>
    </row>
    <row r="265" spans="1:11" ht="17.25" customHeight="1" x14ac:dyDescent="0.25">
      <c r="A265" s="29">
        <v>5200</v>
      </c>
      <c r="B265" s="30">
        <v>421300</v>
      </c>
      <c r="C265" s="31" t="s">
        <v>245</v>
      </c>
      <c r="D265" s="32">
        <v>0</v>
      </c>
      <c r="E265" s="33"/>
      <c r="F265" s="32"/>
      <c r="G265" s="32">
        <v>0</v>
      </c>
      <c r="H265" s="32">
        <v>0</v>
      </c>
      <c r="I265" s="32">
        <v>0</v>
      </c>
      <c r="J265" s="32">
        <v>0</v>
      </c>
      <c r="K265" s="41">
        <v>0</v>
      </c>
    </row>
    <row r="266" spans="1:11" ht="17.25" customHeight="1" x14ac:dyDescent="0.25">
      <c r="A266" s="29">
        <v>5201</v>
      </c>
      <c r="B266" s="30">
        <v>421400</v>
      </c>
      <c r="C266" s="31" t="s">
        <v>246</v>
      </c>
      <c r="D266" s="32">
        <v>0</v>
      </c>
      <c r="E266" s="33">
        <f>F266+G266+H266+I266+J266+K266</f>
        <v>337</v>
      </c>
      <c r="F266" s="32">
        <v>337</v>
      </c>
      <c r="G266" s="32">
        <v>0</v>
      </c>
      <c r="H266" s="32">
        <v>0</v>
      </c>
      <c r="I266" s="32">
        <v>0</v>
      </c>
      <c r="J266" s="32">
        <v>0</v>
      </c>
      <c r="K266" s="41">
        <v>0</v>
      </c>
    </row>
    <row r="267" spans="1:11" ht="17.25" customHeight="1" x14ac:dyDescent="0.25">
      <c r="A267" s="29">
        <v>5202</v>
      </c>
      <c r="B267" s="30">
        <v>421500</v>
      </c>
      <c r="C267" s="31" t="s">
        <v>247</v>
      </c>
      <c r="D267" s="32">
        <v>0</v>
      </c>
      <c r="E267" s="33">
        <v>86</v>
      </c>
      <c r="F267" s="32">
        <v>289</v>
      </c>
      <c r="G267" s="32">
        <v>0</v>
      </c>
      <c r="H267" s="32">
        <v>0</v>
      </c>
      <c r="I267" s="32">
        <v>0</v>
      </c>
      <c r="J267" s="32">
        <v>0</v>
      </c>
      <c r="K267" s="41">
        <v>0</v>
      </c>
    </row>
    <row r="268" spans="1:11" ht="17.25" customHeight="1" x14ac:dyDescent="0.25">
      <c r="A268" s="29">
        <v>5203</v>
      </c>
      <c r="B268" s="30">
        <v>421600</v>
      </c>
      <c r="C268" s="31" t="s">
        <v>248</v>
      </c>
      <c r="D268" s="32">
        <v>0</v>
      </c>
      <c r="E268" s="33"/>
      <c r="F268" s="32"/>
      <c r="G268" s="32">
        <v>0</v>
      </c>
      <c r="H268" s="32">
        <v>0</v>
      </c>
      <c r="I268" s="32">
        <v>0</v>
      </c>
      <c r="J268" s="32">
        <v>0</v>
      </c>
      <c r="K268" s="41">
        <v>0</v>
      </c>
    </row>
    <row r="269" spans="1:11" ht="17.25" customHeight="1" x14ac:dyDescent="0.25">
      <c r="A269" s="29">
        <v>5204</v>
      </c>
      <c r="B269" s="30">
        <v>421900</v>
      </c>
      <c r="C269" s="31" t="s">
        <v>249</v>
      </c>
      <c r="D269" s="32">
        <v>0</v>
      </c>
      <c r="E269" s="33"/>
      <c r="F269" s="32"/>
      <c r="G269" s="32">
        <v>0</v>
      </c>
      <c r="H269" s="32">
        <v>0</v>
      </c>
      <c r="I269" s="32">
        <v>0</v>
      </c>
      <c r="J269" s="32">
        <v>0</v>
      </c>
      <c r="K269" s="41">
        <v>0</v>
      </c>
    </row>
    <row r="270" spans="1:11" ht="17.25" customHeight="1" x14ac:dyDescent="0.25">
      <c r="A270" s="22">
        <v>5205</v>
      </c>
      <c r="B270" s="23">
        <v>422000</v>
      </c>
      <c r="C270" s="27" t="s">
        <v>250</v>
      </c>
      <c r="D270" s="28">
        <v>0</v>
      </c>
      <c r="E270" s="28">
        <f>F270+G270+H270+I270+J270+K270</f>
        <v>468</v>
      </c>
      <c r="F270" s="28">
        <f>F271+F272+F273+F274+F275</f>
        <v>468</v>
      </c>
      <c r="G270" s="28">
        <f t="shared" ref="G270:K270" si="65">SUM(G271:G275)</f>
        <v>0</v>
      </c>
      <c r="H270" s="28">
        <f t="shared" si="65"/>
        <v>0</v>
      </c>
      <c r="I270" s="28">
        <f t="shared" si="65"/>
        <v>0</v>
      </c>
      <c r="J270" s="28">
        <f t="shared" si="65"/>
        <v>0</v>
      </c>
      <c r="K270" s="40">
        <f t="shared" si="65"/>
        <v>0</v>
      </c>
    </row>
    <row r="271" spans="1:11" ht="17.25" customHeight="1" x14ac:dyDescent="0.25">
      <c r="A271" s="29">
        <v>5206</v>
      </c>
      <c r="B271" s="30">
        <v>422100</v>
      </c>
      <c r="C271" s="31" t="s">
        <v>251</v>
      </c>
      <c r="D271" s="32">
        <v>0</v>
      </c>
      <c r="E271" s="32">
        <f>F271+G271+H271+I271+J271+K271</f>
        <v>7</v>
      </c>
      <c r="F271" s="32">
        <v>7</v>
      </c>
      <c r="G271" s="32">
        <v>0</v>
      </c>
      <c r="H271" s="32">
        <v>0</v>
      </c>
      <c r="I271" s="32">
        <v>0</v>
      </c>
      <c r="J271" s="32">
        <v>0</v>
      </c>
      <c r="K271" s="41">
        <v>0</v>
      </c>
    </row>
    <row r="272" spans="1:11" ht="17.25" customHeight="1" x14ac:dyDescent="0.25">
      <c r="A272" s="29">
        <v>5207</v>
      </c>
      <c r="B272" s="30">
        <v>422200</v>
      </c>
      <c r="C272" s="31" t="s">
        <v>252</v>
      </c>
      <c r="D272" s="32">
        <v>0</v>
      </c>
      <c r="E272" s="32">
        <v>461</v>
      </c>
      <c r="F272" s="32">
        <v>461</v>
      </c>
      <c r="G272" s="32">
        <v>0</v>
      </c>
      <c r="H272" s="32">
        <v>0</v>
      </c>
      <c r="I272" s="32">
        <v>0</v>
      </c>
      <c r="J272" s="32">
        <v>0</v>
      </c>
      <c r="K272" s="41">
        <v>0</v>
      </c>
    </row>
    <row r="273" spans="1:11" ht="17.25" customHeight="1" x14ac:dyDescent="0.25">
      <c r="A273" s="29">
        <v>5208</v>
      </c>
      <c r="B273" s="30">
        <v>422300</v>
      </c>
      <c r="C273" s="31" t="s">
        <v>253</v>
      </c>
      <c r="D273" s="32">
        <v>0</v>
      </c>
      <c r="E273" s="33"/>
      <c r="F273" s="32"/>
      <c r="G273" s="32">
        <v>0</v>
      </c>
      <c r="H273" s="32">
        <v>0</v>
      </c>
      <c r="I273" s="32">
        <v>0</v>
      </c>
      <c r="J273" s="32">
        <v>0</v>
      </c>
      <c r="K273" s="41">
        <v>0</v>
      </c>
    </row>
    <row r="274" spans="1:11" ht="17.25" customHeight="1" x14ac:dyDescent="0.25">
      <c r="A274" s="29">
        <v>5209</v>
      </c>
      <c r="B274" s="30">
        <v>422400</v>
      </c>
      <c r="C274" s="31" t="s">
        <v>254</v>
      </c>
      <c r="D274" s="32">
        <v>0</v>
      </c>
      <c r="E274" s="33"/>
      <c r="F274" s="32"/>
      <c r="G274" s="32">
        <v>0</v>
      </c>
      <c r="H274" s="32">
        <v>0</v>
      </c>
      <c r="I274" s="32">
        <v>0</v>
      </c>
      <c r="J274" s="32">
        <v>0</v>
      </c>
      <c r="K274" s="41">
        <v>0</v>
      </c>
    </row>
    <row r="275" spans="1:11" ht="17.25" customHeight="1" x14ac:dyDescent="0.25">
      <c r="A275" s="29">
        <v>5210</v>
      </c>
      <c r="B275" s="30">
        <v>422900</v>
      </c>
      <c r="C275" s="31" t="s">
        <v>255</v>
      </c>
      <c r="D275" s="32">
        <v>0</v>
      </c>
      <c r="E275" s="33"/>
      <c r="F275" s="32"/>
      <c r="G275" s="32">
        <v>0</v>
      </c>
      <c r="H275" s="32">
        <v>0</v>
      </c>
      <c r="I275" s="32">
        <v>0</v>
      </c>
      <c r="J275" s="32">
        <v>0</v>
      </c>
      <c r="K275" s="41">
        <v>0</v>
      </c>
    </row>
    <row r="276" spans="1:11" ht="17.25" customHeight="1" x14ac:dyDescent="0.25">
      <c r="A276" s="22">
        <v>5211</v>
      </c>
      <c r="B276" s="23">
        <v>423000</v>
      </c>
      <c r="C276" s="27" t="s">
        <v>256</v>
      </c>
      <c r="D276" s="28">
        <v>0</v>
      </c>
      <c r="E276" s="28">
        <f>F276+G276+H276+I276+J276+K276</f>
        <v>20703</v>
      </c>
      <c r="F276" s="28">
        <f>F277+F278+F279+F280+F281+F282+F283+F288</f>
        <v>20703</v>
      </c>
      <c r="G276" s="28">
        <f t="shared" ref="G276:K276" si="66">SUM(G277:G288)</f>
        <v>0</v>
      </c>
      <c r="H276" s="28">
        <f t="shared" si="66"/>
        <v>0</v>
      </c>
      <c r="I276" s="28">
        <f t="shared" si="66"/>
        <v>0</v>
      </c>
      <c r="J276" s="28">
        <f t="shared" si="66"/>
        <v>0</v>
      </c>
      <c r="K276" s="40">
        <f t="shared" si="66"/>
        <v>0</v>
      </c>
    </row>
    <row r="277" spans="1:11" ht="17.25" customHeight="1" x14ac:dyDescent="0.25">
      <c r="A277" s="29">
        <v>5212</v>
      </c>
      <c r="B277" s="30">
        <v>423100</v>
      </c>
      <c r="C277" s="31" t="s">
        <v>257</v>
      </c>
      <c r="D277" s="32">
        <v>0</v>
      </c>
      <c r="E277" s="33"/>
      <c r="F277" s="32"/>
      <c r="G277" s="32">
        <v>0</v>
      </c>
      <c r="H277" s="32">
        <v>0</v>
      </c>
      <c r="I277" s="32">
        <v>0</v>
      </c>
      <c r="J277" s="32">
        <v>0</v>
      </c>
      <c r="K277" s="41">
        <v>0</v>
      </c>
    </row>
    <row r="278" spans="1:11" ht="17.25" customHeight="1" x14ac:dyDescent="0.25">
      <c r="A278" s="29">
        <v>5213</v>
      </c>
      <c r="B278" s="30">
        <v>423200</v>
      </c>
      <c r="C278" s="31" t="s">
        <v>258</v>
      </c>
      <c r="D278" s="32">
        <v>0</v>
      </c>
      <c r="E278" s="33">
        <v>39</v>
      </c>
      <c r="F278" s="32">
        <v>39</v>
      </c>
      <c r="G278" s="32">
        <v>0</v>
      </c>
      <c r="H278" s="32">
        <v>0</v>
      </c>
      <c r="I278" s="32">
        <v>0</v>
      </c>
      <c r="J278" s="32">
        <v>0</v>
      </c>
      <c r="K278" s="41">
        <v>0</v>
      </c>
    </row>
    <row r="279" spans="1:11" ht="17.25" customHeight="1" x14ac:dyDescent="0.25">
      <c r="A279" s="29">
        <v>5214</v>
      </c>
      <c r="B279" s="30">
        <v>423300</v>
      </c>
      <c r="C279" s="31" t="s">
        <v>259</v>
      </c>
      <c r="D279" s="32">
        <v>0</v>
      </c>
      <c r="E279" s="33">
        <v>22</v>
      </c>
      <c r="F279" s="32">
        <v>22</v>
      </c>
      <c r="G279" s="32">
        <v>0</v>
      </c>
      <c r="H279" s="32">
        <v>0</v>
      </c>
      <c r="I279" s="32">
        <v>0</v>
      </c>
      <c r="J279" s="32">
        <v>0</v>
      </c>
      <c r="K279" s="41">
        <v>0</v>
      </c>
    </row>
    <row r="280" spans="1:11" ht="17.25" customHeight="1" x14ac:dyDescent="0.25">
      <c r="A280" s="29">
        <v>5215</v>
      </c>
      <c r="B280" s="30">
        <v>423400</v>
      </c>
      <c r="C280" s="31" t="s">
        <v>260</v>
      </c>
      <c r="D280" s="32">
        <v>0</v>
      </c>
      <c r="E280" s="33">
        <v>41</v>
      </c>
      <c r="F280" s="32">
        <v>41</v>
      </c>
      <c r="G280" s="32">
        <v>0</v>
      </c>
      <c r="H280" s="32">
        <v>0</v>
      </c>
      <c r="I280" s="32">
        <v>0</v>
      </c>
      <c r="J280" s="32">
        <v>0</v>
      </c>
      <c r="K280" s="41">
        <v>0</v>
      </c>
    </row>
    <row r="281" spans="1:11" ht="17.25" customHeight="1" x14ac:dyDescent="0.25">
      <c r="A281" s="29">
        <v>5216</v>
      </c>
      <c r="B281" s="30">
        <v>423500</v>
      </c>
      <c r="C281" s="31" t="s">
        <v>261</v>
      </c>
      <c r="D281" s="32">
        <v>0</v>
      </c>
      <c r="E281" s="33">
        <v>19840</v>
      </c>
      <c r="F281" s="32">
        <v>19840</v>
      </c>
      <c r="G281" s="32">
        <v>0</v>
      </c>
      <c r="H281" s="32">
        <v>0</v>
      </c>
      <c r="I281" s="32">
        <v>0</v>
      </c>
      <c r="J281" s="32">
        <v>0</v>
      </c>
      <c r="K281" s="41">
        <v>0</v>
      </c>
    </row>
    <row r="282" spans="1:11" ht="17.25" customHeight="1" x14ac:dyDescent="0.25">
      <c r="A282" s="29">
        <v>5217</v>
      </c>
      <c r="B282" s="30">
        <v>423600</v>
      </c>
      <c r="C282" s="31" t="s">
        <v>262</v>
      </c>
      <c r="D282" s="32">
        <v>0</v>
      </c>
      <c r="E282" s="33">
        <v>85</v>
      </c>
      <c r="F282" s="32">
        <v>85</v>
      </c>
      <c r="G282" s="32">
        <v>0</v>
      </c>
      <c r="H282" s="32">
        <v>0</v>
      </c>
      <c r="I282" s="32">
        <v>0</v>
      </c>
      <c r="J282" s="32">
        <v>0</v>
      </c>
      <c r="K282" s="41">
        <v>0</v>
      </c>
    </row>
    <row r="283" spans="1:11" ht="17.25" customHeight="1" x14ac:dyDescent="0.25">
      <c r="A283" s="29">
        <v>5218</v>
      </c>
      <c r="B283" s="30">
        <v>423700</v>
      </c>
      <c r="C283" s="31" t="s">
        <v>263</v>
      </c>
      <c r="D283" s="32">
        <v>0</v>
      </c>
      <c r="E283" s="33">
        <f>F283+G283+H283+I283+J283+M286</f>
        <v>21</v>
      </c>
      <c r="F283" s="32">
        <v>21</v>
      </c>
      <c r="G283" s="32">
        <v>0</v>
      </c>
      <c r="H283" s="32">
        <v>0</v>
      </c>
      <c r="I283" s="32">
        <v>0</v>
      </c>
      <c r="J283" s="32">
        <v>0</v>
      </c>
      <c r="K283" s="41">
        <v>0</v>
      </c>
    </row>
    <row r="284" spans="1:11" x14ac:dyDescent="0.25">
      <c r="A284" s="80" t="s">
        <v>15</v>
      </c>
      <c r="B284" s="78" t="s">
        <v>16</v>
      </c>
      <c r="C284" s="72" t="s">
        <v>17</v>
      </c>
      <c r="D284" s="72" t="s">
        <v>231</v>
      </c>
      <c r="E284" s="68" t="s">
        <v>212</v>
      </c>
      <c r="F284" s="69"/>
      <c r="G284" s="69"/>
      <c r="H284" s="69"/>
      <c r="I284" s="69"/>
      <c r="J284" s="69"/>
      <c r="K284" s="71"/>
    </row>
    <row r="285" spans="1:11" ht="12.75" customHeight="1" x14ac:dyDescent="0.25">
      <c r="A285" s="80"/>
      <c r="B285" s="78"/>
      <c r="C285" s="72"/>
      <c r="D285" s="72"/>
      <c r="E285" s="68" t="s">
        <v>213</v>
      </c>
      <c r="F285" s="68" t="s">
        <v>214</v>
      </c>
      <c r="G285" s="69"/>
      <c r="H285" s="69"/>
      <c r="I285" s="69"/>
      <c r="J285" s="68" t="s">
        <v>22</v>
      </c>
      <c r="K285" s="70" t="s">
        <v>23</v>
      </c>
    </row>
    <row r="286" spans="1:11" ht="25.5" x14ac:dyDescent="0.25">
      <c r="A286" s="80"/>
      <c r="B286" s="78"/>
      <c r="C286" s="72"/>
      <c r="D286" s="72"/>
      <c r="E286" s="69"/>
      <c r="F286" s="23" t="s">
        <v>215</v>
      </c>
      <c r="G286" s="23" t="s">
        <v>25</v>
      </c>
      <c r="H286" s="23" t="s">
        <v>26</v>
      </c>
      <c r="I286" s="23" t="s">
        <v>27</v>
      </c>
      <c r="J286" s="69"/>
      <c r="K286" s="71"/>
    </row>
    <row r="287" spans="1:11" x14ac:dyDescent="0.25">
      <c r="A287" s="55" t="s">
        <v>33</v>
      </c>
      <c r="B287" s="34" t="s">
        <v>34</v>
      </c>
      <c r="C287" s="34" t="s">
        <v>35</v>
      </c>
      <c r="D287" s="34" t="s">
        <v>36</v>
      </c>
      <c r="E287" s="34" t="s">
        <v>37</v>
      </c>
      <c r="F287" s="34" t="s">
        <v>38</v>
      </c>
      <c r="G287" s="34" t="s">
        <v>39</v>
      </c>
      <c r="H287" s="34" t="s">
        <v>40</v>
      </c>
      <c r="I287" s="34" t="s">
        <v>41</v>
      </c>
      <c r="J287" s="34" t="s">
        <v>42</v>
      </c>
      <c r="K287" s="42" t="s">
        <v>43</v>
      </c>
    </row>
    <row r="288" spans="1:11" ht="18.75" customHeight="1" x14ac:dyDescent="0.25">
      <c r="A288" s="29">
        <v>5219</v>
      </c>
      <c r="B288" s="30">
        <v>423900</v>
      </c>
      <c r="C288" s="31" t="s">
        <v>264</v>
      </c>
      <c r="D288" s="32">
        <v>0</v>
      </c>
      <c r="E288" s="33">
        <f>F288+G288+H288+I288+J288+K288</f>
        <v>655</v>
      </c>
      <c r="F288" s="32">
        <v>655</v>
      </c>
      <c r="G288" s="32">
        <v>0</v>
      </c>
      <c r="H288" s="32">
        <v>0</v>
      </c>
      <c r="I288" s="32">
        <v>0</v>
      </c>
      <c r="J288" s="32">
        <v>0</v>
      </c>
      <c r="K288" s="41">
        <v>0</v>
      </c>
    </row>
    <row r="289" spans="1:15" ht="18.75" customHeight="1" x14ac:dyDescent="0.25">
      <c r="A289" s="22">
        <v>5220</v>
      </c>
      <c r="B289" s="23">
        <v>424000</v>
      </c>
      <c r="C289" s="27" t="s">
        <v>265</v>
      </c>
      <c r="D289" s="28">
        <v>0</v>
      </c>
      <c r="E289" s="28">
        <f t="shared" ref="E289:E314" si="67">SUM(F289:K289)</f>
        <v>0</v>
      </c>
      <c r="F289" s="28">
        <f t="shared" ref="F289:K289" si="68">SUM(F290:F296)</f>
        <v>0</v>
      </c>
      <c r="G289" s="28">
        <f t="shared" si="68"/>
        <v>0</v>
      </c>
      <c r="H289" s="28">
        <f t="shared" si="68"/>
        <v>0</v>
      </c>
      <c r="I289" s="28">
        <f t="shared" si="68"/>
        <v>0</v>
      </c>
      <c r="J289" s="28">
        <f t="shared" si="68"/>
        <v>0</v>
      </c>
      <c r="K289" s="40">
        <f t="shared" si="68"/>
        <v>0</v>
      </c>
    </row>
    <row r="290" spans="1:15" ht="18.75" customHeight="1" x14ac:dyDescent="0.25">
      <c r="A290" s="29">
        <v>5221</v>
      </c>
      <c r="B290" s="30">
        <v>424100</v>
      </c>
      <c r="C290" s="31" t="s">
        <v>266</v>
      </c>
      <c r="D290" s="32">
        <v>0</v>
      </c>
      <c r="E290" s="33">
        <f t="shared" si="67"/>
        <v>0</v>
      </c>
      <c r="F290" s="32">
        <v>0</v>
      </c>
      <c r="G290" s="32">
        <v>0</v>
      </c>
      <c r="H290" s="32">
        <v>0</v>
      </c>
      <c r="I290" s="32">
        <v>0</v>
      </c>
      <c r="J290" s="32">
        <v>0</v>
      </c>
      <c r="K290" s="41">
        <v>0</v>
      </c>
    </row>
    <row r="291" spans="1:15" ht="18.75" customHeight="1" x14ac:dyDescent="0.25">
      <c r="A291" s="29">
        <v>5222</v>
      </c>
      <c r="B291" s="30">
        <v>424200</v>
      </c>
      <c r="C291" s="31" t="s">
        <v>267</v>
      </c>
      <c r="D291" s="32">
        <v>0</v>
      </c>
      <c r="E291" s="33">
        <f t="shared" si="67"/>
        <v>0</v>
      </c>
      <c r="F291" s="32">
        <v>0</v>
      </c>
      <c r="G291" s="32">
        <v>0</v>
      </c>
      <c r="H291" s="32">
        <v>0</v>
      </c>
      <c r="I291" s="32">
        <v>0</v>
      </c>
      <c r="J291" s="32">
        <v>0</v>
      </c>
      <c r="K291" s="41">
        <v>0</v>
      </c>
    </row>
    <row r="292" spans="1:15" ht="18.75" customHeight="1" x14ac:dyDescent="0.25">
      <c r="A292" s="29">
        <v>5223</v>
      </c>
      <c r="B292" s="30">
        <v>424300</v>
      </c>
      <c r="C292" s="31" t="s">
        <v>268</v>
      </c>
      <c r="D292" s="32">
        <v>0</v>
      </c>
      <c r="E292" s="33">
        <f t="shared" si="67"/>
        <v>0</v>
      </c>
      <c r="F292" s="32">
        <v>0</v>
      </c>
      <c r="G292" s="32">
        <v>0</v>
      </c>
      <c r="H292" s="32">
        <v>0</v>
      </c>
      <c r="I292" s="32">
        <v>0</v>
      </c>
      <c r="J292" s="32">
        <v>0</v>
      </c>
      <c r="K292" s="41">
        <v>0</v>
      </c>
    </row>
    <row r="293" spans="1:15" ht="18.75" customHeight="1" x14ac:dyDescent="0.25">
      <c r="A293" s="29">
        <v>5224</v>
      </c>
      <c r="B293" s="30">
        <v>424400</v>
      </c>
      <c r="C293" s="31" t="s">
        <v>269</v>
      </c>
      <c r="D293" s="32">
        <v>0</v>
      </c>
      <c r="E293" s="33">
        <f t="shared" si="67"/>
        <v>0</v>
      </c>
      <c r="F293" s="32">
        <v>0</v>
      </c>
      <c r="G293" s="32">
        <v>0</v>
      </c>
      <c r="H293" s="32">
        <v>0</v>
      </c>
      <c r="I293" s="32">
        <v>0</v>
      </c>
      <c r="J293" s="32">
        <v>0</v>
      </c>
      <c r="K293" s="41">
        <v>0</v>
      </c>
    </row>
    <row r="294" spans="1:15" ht="25.5" x14ac:dyDescent="0.25">
      <c r="A294" s="29">
        <v>5225</v>
      </c>
      <c r="B294" s="30">
        <v>424500</v>
      </c>
      <c r="C294" s="31" t="s">
        <v>270</v>
      </c>
      <c r="D294" s="32">
        <v>0</v>
      </c>
      <c r="E294" s="33">
        <f t="shared" si="67"/>
        <v>0</v>
      </c>
      <c r="F294" s="32">
        <v>0</v>
      </c>
      <c r="G294" s="32">
        <v>0</v>
      </c>
      <c r="H294" s="32">
        <v>0</v>
      </c>
      <c r="I294" s="32">
        <v>0</v>
      </c>
      <c r="J294" s="32">
        <v>0</v>
      </c>
      <c r="K294" s="41">
        <v>0</v>
      </c>
    </row>
    <row r="295" spans="1:15" ht="25.5" x14ac:dyDescent="0.25">
      <c r="A295" s="29">
        <v>5226</v>
      </c>
      <c r="B295" s="30">
        <v>424600</v>
      </c>
      <c r="C295" s="31" t="s">
        <v>271</v>
      </c>
      <c r="D295" s="32">
        <v>0</v>
      </c>
      <c r="E295" s="33">
        <f t="shared" si="67"/>
        <v>0</v>
      </c>
      <c r="F295" s="32">
        <v>0</v>
      </c>
      <c r="G295" s="32">
        <v>0</v>
      </c>
      <c r="H295" s="32">
        <v>0</v>
      </c>
      <c r="I295" s="32">
        <v>0</v>
      </c>
      <c r="J295" s="32">
        <v>0</v>
      </c>
      <c r="K295" s="41">
        <v>0</v>
      </c>
    </row>
    <row r="296" spans="1:15" ht="18.75" customHeight="1" x14ac:dyDescent="0.25">
      <c r="A296" s="29">
        <v>5227</v>
      </c>
      <c r="B296" s="30">
        <v>424900</v>
      </c>
      <c r="C296" s="31" t="s">
        <v>272</v>
      </c>
      <c r="D296" s="32">
        <v>0</v>
      </c>
      <c r="E296" s="33">
        <f t="shared" si="67"/>
        <v>0</v>
      </c>
      <c r="F296" s="32">
        <v>0</v>
      </c>
      <c r="G296" s="32">
        <v>0</v>
      </c>
      <c r="H296" s="32">
        <v>0</v>
      </c>
      <c r="I296" s="32">
        <v>0</v>
      </c>
      <c r="J296" s="32">
        <v>0</v>
      </c>
      <c r="K296" s="41">
        <v>0</v>
      </c>
    </row>
    <row r="297" spans="1:15" ht="27.75" customHeight="1" x14ac:dyDescent="0.25">
      <c r="A297" s="22">
        <v>5228</v>
      </c>
      <c r="B297" s="23">
        <v>425000</v>
      </c>
      <c r="C297" s="27" t="s">
        <v>273</v>
      </c>
      <c r="D297" s="28">
        <v>0</v>
      </c>
      <c r="E297" s="28">
        <v>368</v>
      </c>
      <c r="F297" s="28">
        <f>F298+F299</f>
        <v>368</v>
      </c>
      <c r="G297" s="28">
        <f t="shared" ref="G297:K297" si="69">G298+G299</f>
        <v>0</v>
      </c>
      <c r="H297" s="28">
        <f t="shared" si="69"/>
        <v>0</v>
      </c>
      <c r="I297" s="28">
        <f t="shared" si="69"/>
        <v>0</v>
      </c>
      <c r="J297" s="28">
        <f t="shared" si="69"/>
        <v>0</v>
      </c>
      <c r="K297" s="40">
        <f t="shared" si="69"/>
        <v>0</v>
      </c>
    </row>
    <row r="298" spans="1:15" ht="18.75" customHeight="1" x14ac:dyDescent="0.25">
      <c r="A298" s="29">
        <v>5229</v>
      </c>
      <c r="B298" s="30">
        <v>425100</v>
      </c>
      <c r="C298" s="31" t="s">
        <v>274</v>
      </c>
      <c r="D298" s="32">
        <v>0</v>
      </c>
      <c r="E298" s="33"/>
      <c r="F298" s="32"/>
      <c r="G298" s="32">
        <v>0</v>
      </c>
      <c r="H298" s="32">
        <v>0</v>
      </c>
      <c r="I298" s="32">
        <v>0</v>
      </c>
      <c r="J298" s="32">
        <v>0</v>
      </c>
      <c r="K298" s="41">
        <v>0</v>
      </c>
    </row>
    <row r="299" spans="1:15" ht="18.75" customHeight="1" x14ac:dyDescent="0.25">
      <c r="A299" s="29">
        <v>5230</v>
      </c>
      <c r="B299" s="30">
        <v>425200</v>
      </c>
      <c r="C299" s="31" t="s">
        <v>275</v>
      </c>
      <c r="D299" s="32">
        <v>0</v>
      </c>
      <c r="E299" s="33">
        <f>F299+G299+H299+I299+J299+K299</f>
        <v>368</v>
      </c>
      <c r="F299" s="32">
        <v>368</v>
      </c>
      <c r="G299" s="32">
        <v>0</v>
      </c>
      <c r="H299" s="32">
        <v>0</v>
      </c>
      <c r="I299" s="32">
        <v>0</v>
      </c>
      <c r="J299" s="32">
        <v>0</v>
      </c>
      <c r="K299" s="41">
        <v>0</v>
      </c>
    </row>
    <row r="300" spans="1:15" ht="18.75" customHeight="1" x14ac:dyDescent="0.25">
      <c r="A300" s="22">
        <v>5231</v>
      </c>
      <c r="B300" s="23">
        <v>426000</v>
      </c>
      <c r="C300" s="27" t="s">
        <v>276</v>
      </c>
      <c r="D300" s="28">
        <v>0</v>
      </c>
      <c r="E300" s="28">
        <f>F300+G300+H300+I300+J300+K300</f>
        <v>1312</v>
      </c>
      <c r="F300" s="28">
        <f>F301+F302+F303+F304+F305+F306+F307+F308+F309</f>
        <v>1312</v>
      </c>
      <c r="G300" s="28">
        <f t="shared" ref="G300:K300" si="70">SUM(G301:G309)</f>
        <v>0</v>
      </c>
      <c r="H300" s="28">
        <f t="shared" si="70"/>
        <v>0</v>
      </c>
      <c r="I300" s="28">
        <f t="shared" si="70"/>
        <v>0</v>
      </c>
      <c r="J300" s="28">
        <f t="shared" si="70"/>
        <v>0</v>
      </c>
      <c r="K300" s="40">
        <f t="shared" si="70"/>
        <v>0</v>
      </c>
    </row>
    <row r="301" spans="1:15" ht="18.75" customHeight="1" x14ac:dyDescent="0.25">
      <c r="A301" s="29">
        <v>5232</v>
      </c>
      <c r="B301" s="30">
        <v>426100</v>
      </c>
      <c r="C301" s="31" t="s">
        <v>277</v>
      </c>
      <c r="D301" s="32">
        <v>0</v>
      </c>
      <c r="E301" s="33">
        <f>F301+G301+H301+I301+J301+K301</f>
        <v>638</v>
      </c>
      <c r="F301" s="32">
        <v>638</v>
      </c>
      <c r="G301" s="32">
        <v>0</v>
      </c>
      <c r="H301" s="32">
        <v>0</v>
      </c>
      <c r="I301" s="32">
        <v>0</v>
      </c>
      <c r="J301" s="32">
        <v>0</v>
      </c>
      <c r="K301" s="41">
        <v>0</v>
      </c>
      <c r="N301" s="95"/>
      <c r="O301" s="95"/>
    </row>
    <row r="302" spans="1:15" ht="18.75" customHeight="1" x14ac:dyDescent="0.25">
      <c r="A302" s="29">
        <v>5233</v>
      </c>
      <c r="B302" s="30">
        <v>426200</v>
      </c>
      <c r="C302" s="31" t="s">
        <v>278</v>
      </c>
      <c r="D302" s="32">
        <v>0</v>
      </c>
      <c r="E302" s="33"/>
      <c r="F302" s="32"/>
      <c r="G302" s="32">
        <v>0</v>
      </c>
      <c r="H302" s="32">
        <v>0</v>
      </c>
      <c r="I302" s="32">
        <v>0</v>
      </c>
      <c r="J302" s="32">
        <v>0</v>
      </c>
      <c r="K302" s="41">
        <v>0</v>
      </c>
      <c r="N302" s="95"/>
      <c r="O302" s="95"/>
    </row>
    <row r="303" spans="1:15" ht="18.75" customHeight="1" x14ac:dyDescent="0.25">
      <c r="A303" s="29">
        <v>5234</v>
      </c>
      <c r="B303" s="30">
        <v>426300</v>
      </c>
      <c r="C303" s="31" t="s">
        <v>279</v>
      </c>
      <c r="D303" s="32">
        <v>0</v>
      </c>
      <c r="E303" s="33">
        <f>F303+G303+H303+I303+J303+K303</f>
        <v>197</v>
      </c>
      <c r="F303" s="32">
        <v>197</v>
      </c>
      <c r="G303" s="32">
        <v>0</v>
      </c>
      <c r="H303" s="32">
        <v>0</v>
      </c>
      <c r="I303" s="32">
        <v>0</v>
      </c>
      <c r="J303" s="32">
        <v>0</v>
      </c>
      <c r="K303" s="41">
        <v>0</v>
      </c>
      <c r="N303" s="95"/>
      <c r="O303" s="95"/>
    </row>
    <row r="304" spans="1:15" ht="18.75" customHeight="1" x14ac:dyDescent="0.25">
      <c r="A304" s="29">
        <v>5235</v>
      </c>
      <c r="B304" s="30">
        <v>426400</v>
      </c>
      <c r="C304" s="31" t="s">
        <v>280</v>
      </c>
      <c r="D304" s="32">
        <v>0</v>
      </c>
      <c r="E304" s="33">
        <f>F304+G304+H304+I304+J304+K304</f>
        <v>351</v>
      </c>
      <c r="F304" s="44">
        <v>351</v>
      </c>
      <c r="G304" s="44">
        <v>0</v>
      </c>
      <c r="H304" s="44">
        <v>0</v>
      </c>
      <c r="I304" s="44">
        <v>0</v>
      </c>
      <c r="J304" s="44">
        <v>0</v>
      </c>
      <c r="K304" s="45">
        <v>0</v>
      </c>
      <c r="N304" s="95"/>
      <c r="O304" s="95"/>
    </row>
    <row r="305" spans="1:15" ht="18.75" customHeight="1" x14ac:dyDescent="0.25">
      <c r="A305" s="29">
        <v>5236</v>
      </c>
      <c r="B305" s="30">
        <v>426500</v>
      </c>
      <c r="C305" s="31" t="s">
        <v>281</v>
      </c>
      <c r="D305" s="32">
        <v>0</v>
      </c>
      <c r="E305" s="33"/>
      <c r="F305" s="32"/>
      <c r="G305" s="32">
        <v>0</v>
      </c>
      <c r="H305" s="32">
        <v>0</v>
      </c>
      <c r="I305" s="32">
        <v>0</v>
      </c>
      <c r="J305" s="32">
        <v>0</v>
      </c>
      <c r="K305" s="41">
        <v>0</v>
      </c>
      <c r="N305" s="96"/>
      <c r="O305" s="96"/>
    </row>
    <row r="306" spans="1:15" ht="18.75" customHeight="1" x14ac:dyDescent="0.25">
      <c r="A306" s="29">
        <v>5237</v>
      </c>
      <c r="B306" s="30">
        <v>426600</v>
      </c>
      <c r="C306" s="31" t="s">
        <v>282</v>
      </c>
      <c r="D306" s="32">
        <v>0</v>
      </c>
      <c r="E306" s="33"/>
      <c r="F306" s="32"/>
      <c r="G306" s="32">
        <v>0</v>
      </c>
      <c r="H306" s="32">
        <v>0</v>
      </c>
      <c r="I306" s="32">
        <v>0</v>
      </c>
      <c r="J306" s="32">
        <v>0</v>
      </c>
      <c r="K306" s="41">
        <v>0</v>
      </c>
    </row>
    <row r="307" spans="1:15" ht="18.75" customHeight="1" x14ac:dyDescent="0.25">
      <c r="A307" s="29">
        <v>5238</v>
      </c>
      <c r="B307" s="30">
        <v>426700</v>
      </c>
      <c r="C307" s="31" t="s">
        <v>283</v>
      </c>
      <c r="D307" s="32">
        <v>0</v>
      </c>
      <c r="E307" s="33"/>
      <c r="F307" s="32"/>
      <c r="G307" s="32">
        <v>0</v>
      </c>
      <c r="H307" s="32">
        <v>0</v>
      </c>
      <c r="I307" s="32">
        <v>0</v>
      </c>
      <c r="J307" s="32">
        <v>0</v>
      </c>
      <c r="K307" s="41">
        <v>0</v>
      </c>
    </row>
    <row r="308" spans="1:15" ht="18.75" customHeight="1" x14ac:dyDescent="0.25">
      <c r="A308" s="29">
        <v>5239</v>
      </c>
      <c r="B308" s="30">
        <v>426800</v>
      </c>
      <c r="C308" s="31" t="s">
        <v>284</v>
      </c>
      <c r="D308" s="32">
        <v>0</v>
      </c>
      <c r="E308" s="33"/>
      <c r="F308" s="32"/>
      <c r="G308" s="32">
        <v>0</v>
      </c>
      <c r="H308" s="32">
        <v>0</v>
      </c>
      <c r="I308" s="32">
        <v>0</v>
      </c>
      <c r="J308" s="32">
        <v>0</v>
      </c>
      <c r="K308" s="41">
        <v>0</v>
      </c>
    </row>
    <row r="309" spans="1:15" ht="18.75" customHeight="1" x14ac:dyDescent="0.25">
      <c r="A309" s="29">
        <v>5240</v>
      </c>
      <c r="B309" s="30">
        <v>426900</v>
      </c>
      <c r="C309" s="31" t="s">
        <v>285</v>
      </c>
      <c r="D309" s="32">
        <v>0</v>
      </c>
      <c r="E309" s="33">
        <f>F309+G309+H309+I309+J309+K309</f>
        <v>126</v>
      </c>
      <c r="F309" s="32">
        <v>126</v>
      </c>
      <c r="G309" s="32">
        <v>0</v>
      </c>
      <c r="H309" s="32">
        <v>0</v>
      </c>
      <c r="I309" s="32">
        <v>0</v>
      </c>
      <c r="J309" s="32">
        <v>0</v>
      </c>
      <c r="K309" s="41">
        <v>0</v>
      </c>
    </row>
    <row r="310" spans="1:15" ht="25.5" x14ac:dyDescent="0.25">
      <c r="A310" s="22">
        <v>5241</v>
      </c>
      <c r="B310" s="23">
        <v>430000</v>
      </c>
      <c r="C310" s="27" t="s">
        <v>286</v>
      </c>
      <c r="D310" s="28">
        <f>D311+D319+D321+D323+D327</f>
        <v>0</v>
      </c>
      <c r="E310" s="28"/>
      <c r="F310" s="28"/>
      <c r="G310" s="28">
        <f t="shared" ref="G310:K310" si="71">G311+G319+G321+G323+G327</f>
        <v>0</v>
      </c>
      <c r="H310" s="28">
        <f t="shared" si="71"/>
        <v>0</v>
      </c>
      <c r="I310" s="28">
        <f t="shared" si="71"/>
        <v>0</v>
      </c>
      <c r="J310" s="28">
        <f t="shared" si="71"/>
        <v>0</v>
      </c>
      <c r="K310" s="40">
        <f t="shared" si="71"/>
        <v>0</v>
      </c>
    </row>
    <row r="311" spans="1:15" ht="25.5" x14ac:dyDescent="0.25">
      <c r="A311" s="22">
        <v>5242</v>
      </c>
      <c r="B311" s="23">
        <v>431000</v>
      </c>
      <c r="C311" s="27" t="s">
        <v>287</v>
      </c>
      <c r="D311" s="28">
        <v>0</v>
      </c>
      <c r="E311" s="28">
        <f t="shared" si="67"/>
        <v>0</v>
      </c>
      <c r="F311" s="28">
        <f t="shared" ref="F311:K311" si="72">SUM(F312:F314)</f>
        <v>0</v>
      </c>
      <c r="G311" s="28">
        <f t="shared" si="72"/>
        <v>0</v>
      </c>
      <c r="H311" s="28">
        <f t="shared" si="72"/>
        <v>0</v>
      </c>
      <c r="I311" s="28">
        <f t="shared" si="72"/>
        <v>0</v>
      </c>
      <c r="J311" s="28">
        <f t="shared" si="72"/>
        <v>0</v>
      </c>
      <c r="K311" s="40">
        <f t="shared" si="72"/>
        <v>0</v>
      </c>
    </row>
    <row r="312" spans="1:15" ht="18.75" customHeight="1" x14ac:dyDescent="0.25">
      <c r="A312" s="29">
        <v>5243</v>
      </c>
      <c r="B312" s="30">
        <v>431100</v>
      </c>
      <c r="C312" s="31" t="s">
        <v>288</v>
      </c>
      <c r="D312" s="32">
        <v>0</v>
      </c>
      <c r="E312" s="33">
        <f t="shared" si="67"/>
        <v>0</v>
      </c>
      <c r="F312" s="32">
        <v>0</v>
      </c>
      <c r="G312" s="32">
        <v>0</v>
      </c>
      <c r="H312" s="32">
        <v>0</v>
      </c>
      <c r="I312" s="32">
        <v>0</v>
      </c>
      <c r="J312" s="32">
        <v>0</v>
      </c>
      <c r="K312" s="41">
        <v>0</v>
      </c>
    </row>
    <row r="313" spans="1:15" ht="18.75" customHeight="1" x14ac:dyDescent="0.25">
      <c r="A313" s="29">
        <v>5244</v>
      </c>
      <c r="B313" s="30">
        <v>431200</v>
      </c>
      <c r="C313" s="31" t="s">
        <v>289</v>
      </c>
      <c r="D313" s="32">
        <v>0</v>
      </c>
      <c r="E313" s="33">
        <f t="shared" si="67"/>
        <v>0</v>
      </c>
      <c r="F313" s="32">
        <v>0</v>
      </c>
      <c r="G313" s="32">
        <v>0</v>
      </c>
      <c r="H313" s="32">
        <v>0</v>
      </c>
      <c r="I313" s="32">
        <v>0</v>
      </c>
      <c r="J313" s="32">
        <v>0</v>
      </c>
      <c r="K313" s="41">
        <v>0</v>
      </c>
    </row>
    <row r="314" spans="1:15" ht="18.75" customHeight="1" x14ac:dyDescent="0.25">
      <c r="A314" s="29">
        <v>5245</v>
      </c>
      <c r="B314" s="30">
        <v>431300</v>
      </c>
      <c r="C314" s="31" t="s">
        <v>290</v>
      </c>
      <c r="D314" s="32">
        <v>0</v>
      </c>
      <c r="E314" s="33">
        <f t="shared" si="67"/>
        <v>0</v>
      </c>
      <c r="F314" s="32">
        <v>0</v>
      </c>
      <c r="G314" s="32">
        <v>0</v>
      </c>
      <c r="H314" s="32">
        <v>0</v>
      </c>
      <c r="I314" s="32">
        <v>0</v>
      </c>
      <c r="J314" s="32">
        <v>0</v>
      </c>
      <c r="K314" s="41">
        <v>0</v>
      </c>
    </row>
    <row r="315" spans="1:15" x14ac:dyDescent="0.25">
      <c r="A315" s="80" t="s">
        <v>15</v>
      </c>
      <c r="B315" s="78" t="s">
        <v>16</v>
      </c>
      <c r="C315" s="72" t="s">
        <v>17</v>
      </c>
      <c r="D315" s="72" t="s">
        <v>231</v>
      </c>
      <c r="E315" s="68" t="s">
        <v>212</v>
      </c>
      <c r="F315" s="69"/>
      <c r="G315" s="69"/>
      <c r="H315" s="69"/>
      <c r="I315" s="69"/>
      <c r="J315" s="69"/>
      <c r="K315" s="71"/>
    </row>
    <row r="316" spans="1:15" ht="12.75" customHeight="1" x14ac:dyDescent="0.25">
      <c r="A316" s="80"/>
      <c r="B316" s="78"/>
      <c r="C316" s="72"/>
      <c r="D316" s="72"/>
      <c r="E316" s="68" t="s">
        <v>213</v>
      </c>
      <c r="F316" s="68" t="s">
        <v>214</v>
      </c>
      <c r="G316" s="69"/>
      <c r="H316" s="69"/>
      <c r="I316" s="69"/>
      <c r="J316" s="68" t="s">
        <v>22</v>
      </c>
      <c r="K316" s="70" t="s">
        <v>23</v>
      </c>
    </row>
    <row r="317" spans="1:15" ht="25.5" x14ac:dyDescent="0.25">
      <c r="A317" s="80"/>
      <c r="B317" s="78"/>
      <c r="C317" s="72"/>
      <c r="D317" s="72"/>
      <c r="E317" s="69"/>
      <c r="F317" s="23" t="s">
        <v>215</v>
      </c>
      <c r="G317" s="23" t="s">
        <v>25</v>
      </c>
      <c r="H317" s="23" t="s">
        <v>26</v>
      </c>
      <c r="I317" s="23" t="s">
        <v>27</v>
      </c>
      <c r="J317" s="69"/>
      <c r="K317" s="71"/>
    </row>
    <row r="318" spans="1:15" x14ac:dyDescent="0.25">
      <c r="A318" s="55" t="s">
        <v>33</v>
      </c>
      <c r="B318" s="34" t="s">
        <v>34</v>
      </c>
      <c r="C318" s="34" t="s">
        <v>35</v>
      </c>
      <c r="D318" s="34" t="s">
        <v>36</v>
      </c>
      <c r="E318" s="34" t="s">
        <v>37</v>
      </c>
      <c r="F318" s="34" t="s">
        <v>38</v>
      </c>
      <c r="G318" s="34" t="s">
        <v>39</v>
      </c>
      <c r="H318" s="34" t="s">
        <v>40</v>
      </c>
      <c r="I318" s="34" t="s">
        <v>41</v>
      </c>
      <c r="J318" s="34" t="s">
        <v>42</v>
      </c>
      <c r="K318" s="42" t="s">
        <v>43</v>
      </c>
    </row>
    <row r="319" spans="1:15" ht="27.75" customHeight="1" x14ac:dyDescent="0.25">
      <c r="A319" s="22">
        <v>5246</v>
      </c>
      <c r="B319" s="23">
        <v>432000</v>
      </c>
      <c r="C319" s="27" t="s">
        <v>291</v>
      </c>
      <c r="D319" s="28">
        <v>0</v>
      </c>
      <c r="E319" s="28">
        <f t="shared" ref="E319:E344" si="73">SUM(F319:K319)</f>
        <v>0</v>
      </c>
      <c r="F319" s="28">
        <f t="shared" ref="F319:K319" si="74">F320</f>
        <v>0</v>
      </c>
      <c r="G319" s="28">
        <f t="shared" si="74"/>
        <v>0</v>
      </c>
      <c r="H319" s="28">
        <f t="shared" si="74"/>
        <v>0</v>
      </c>
      <c r="I319" s="28">
        <f t="shared" si="74"/>
        <v>0</v>
      </c>
      <c r="J319" s="28">
        <f t="shared" si="74"/>
        <v>0</v>
      </c>
      <c r="K319" s="40">
        <f t="shared" si="74"/>
        <v>0</v>
      </c>
    </row>
    <row r="320" spans="1:15" ht="19.5" customHeight="1" x14ac:dyDescent="0.25">
      <c r="A320" s="29">
        <v>5247</v>
      </c>
      <c r="B320" s="30">
        <v>432100</v>
      </c>
      <c r="C320" s="31" t="s">
        <v>292</v>
      </c>
      <c r="D320" s="32">
        <v>0</v>
      </c>
      <c r="E320" s="33">
        <f t="shared" si="73"/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41">
        <v>0</v>
      </c>
    </row>
    <row r="321" spans="1:11" ht="19.5" customHeight="1" x14ac:dyDescent="0.25">
      <c r="A321" s="22">
        <v>5248</v>
      </c>
      <c r="B321" s="23">
        <v>433000</v>
      </c>
      <c r="C321" s="27" t="s">
        <v>293</v>
      </c>
      <c r="D321" s="28">
        <v>0</v>
      </c>
      <c r="E321" s="28">
        <f t="shared" si="73"/>
        <v>0</v>
      </c>
      <c r="F321" s="28">
        <f t="shared" ref="F321:K321" si="75">F322</f>
        <v>0</v>
      </c>
      <c r="G321" s="28">
        <f t="shared" si="75"/>
        <v>0</v>
      </c>
      <c r="H321" s="28">
        <f t="shared" si="75"/>
        <v>0</v>
      </c>
      <c r="I321" s="28">
        <f t="shared" si="75"/>
        <v>0</v>
      </c>
      <c r="J321" s="28">
        <f t="shared" si="75"/>
        <v>0</v>
      </c>
      <c r="K321" s="40">
        <f t="shared" si="75"/>
        <v>0</v>
      </c>
    </row>
    <row r="322" spans="1:11" ht="19.5" customHeight="1" x14ac:dyDescent="0.25">
      <c r="A322" s="29">
        <v>5249</v>
      </c>
      <c r="B322" s="30">
        <v>433100</v>
      </c>
      <c r="C322" s="31" t="s">
        <v>294</v>
      </c>
      <c r="D322" s="32">
        <v>0</v>
      </c>
      <c r="E322" s="33">
        <f t="shared" si="73"/>
        <v>0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41">
        <v>0</v>
      </c>
    </row>
    <row r="323" spans="1:11" ht="27" customHeight="1" x14ac:dyDescent="0.25">
      <c r="A323" s="22">
        <v>5250</v>
      </c>
      <c r="B323" s="23">
        <v>434000</v>
      </c>
      <c r="C323" s="27" t="s">
        <v>295</v>
      </c>
      <c r="D323" s="28">
        <v>0</v>
      </c>
      <c r="E323" s="28">
        <f t="shared" si="73"/>
        <v>0</v>
      </c>
      <c r="F323" s="28">
        <f t="shared" ref="F323:K323" si="76">SUM(F324:F326)</f>
        <v>0</v>
      </c>
      <c r="G323" s="28">
        <f t="shared" si="76"/>
        <v>0</v>
      </c>
      <c r="H323" s="28">
        <f t="shared" si="76"/>
        <v>0</v>
      </c>
      <c r="I323" s="28">
        <f t="shared" si="76"/>
        <v>0</v>
      </c>
      <c r="J323" s="28">
        <f t="shared" si="76"/>
        <v>0</v>
      </c>
      <c r="K323" s="40">
        <f t="shared" si="76"/>
        <v>0</v>
      </c>
    </row>
    <row r="324" spans="1:11" ht="19.5" customHeight="1" x14ac:dyDescent="0.25">
      <c r="A324" s="29">
        <v>5251</v>
      </c>
      <c r="B324" s="30">
        <v>434100</v>
      </c>
      <c r="C324" s="31" t="s">
        <v>296</v>
      </c>
      <c r="D324" s="32">
        <v>0</v>
      </c>
      <c r="E324" s="33">
        <f t="shared" si="73"/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41">
        <v>0</v>
      </c>
    </row>
    <row r="325" spans="1:11" ht="19.5" customHeight="1" x14ac:dyDescent="0.25">
      <c r="A325" s="29">
        <v>5252</v>
      </c>
      <c r="B325" s="30">
        <v>434200</v>
      </c>
      <c r="C325" s="31" t="s">
        <v>297</v>
      </c>
      <c r="D325" s="32">
        <v>0</v>
      </c>
      <c r="E325" s="33">
        <f t="shared" si="73"/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41">
        <v>0</v>
      </c>
    </row>
    <row r="326" spans="1:11" ht="19.5" customHeight="1" x14ac:dyDescent="0.25">
      <c r="A326" s="29">
        <v>5253</v>
      </c>
      <c r="B326" s="30">
        <v>434300</v>
      </c>
      <c r="C326" s="31" t="s">
        <v>298</v>
      </c>
      <c r="D326" s="32">
        <v>0</v>
      </c>
      <c r="E326" s="33">
        <f t="shared" si="73"/>
        <v>0</v>
      </c>
      <c r="F326" s="32">
        <v>0</v>
      </c>
      <c r="G326" s="32">
        <v>0</v>
      </c>
      <c r="H326" s="32">
        <v>0</v>
      </c>
      <c r="I326" s="32">
        <v>0</v>
      </c>
      <c r="J326" s="32">
        <v>0</v>
      </c>
      <c r="K326" s="41">
        <v>0</v>
      </c>
    </row>
    <row r="327" spans="1:11" ht="25.5" customHeight="1" x14ac:dyDescent="0.25">
      <c r="A327" s="22">
        <v>5254</v>
      </c>
      <c r="B327" s="23">
        <v>435000</v>
      </c>
      <c r="C327" s="27" t="s">
        <v>299</v>
      </c>
      <c r="D327" s="28">
        <v>0</v>
      </c>
      <c r="E327" s="28">
        <f t="shared" si="73"/>
        <v>0</v>
      </c>
      <c r="F327" s="28">
        <f t="shared" ref="F327:K327" si="77">F328</f>
        <v>0</v>
      </c>
      <c r="G327" s="28">
        <f t="shared" si="77"/>
        <v>0</v>
      </c>
      <c r="H327" s="28">
        <f t="shared" si="77"/>
        <v>0</v>
      </c>
      <c r="I327" s="28">
        <f t="shared" si="77"/>
        <v>0</v>
      </c>
      <c r="J327" s="28">
        <f t="shared" si="77"/>
        <v>0</v>
      </c>
      <c r="K327" s="40">
        <f t="shared" si="77"/>
        <v>0</v>
      </c>
    </row>
    <row r="328" spans="1:11" ht="19.5" customHeight="1" x14ac:dyDescent="0.25">
      <c r="A328" s="29">
        <v>5255</v>
      </c>
      <c r="B328" s="30">
        <v>435100</v>
      </c>
      <c r="C328" s="31" t="s">
        <v>300</v>
      </c>
      <c r="D328" s="32">
        <v>0</v>
      </c>
      <c r="E328" s="33">
        <f t="shared" si="73"/>
        <v>0</v>
      </c>
      <c r="F328" s="32">
        <v>0</v>
      </c>
      <c r="G328" s="32">
        <v>0</v>
      </c>
      <c r="H328" s="32">
        <v>0</v>
      </c>
      <c r="I328" s="32">
        <v>0</v>
      </c>
      <c r="J328" s="32">
        <v>0</v>
      </c>
      <c r="K328" s="41">
        <v>0</v>
      </c>
    </row>
    <row r="329" spans="1:11" ht="26.25" customHeight="1" x14ac:dyDescent="0.25">
      <c r="A329" s="22">
        <v>5256</v>
      </c>
      <c r="B329" s="23">
        <v>440000</v>
      </c>
      <c r="C329" s="27" t="s">
        <v>301</v>
      </c>
      <c r="D329" s="28">
        <f>D330+D340+D351+D353</f>
        <v>0</v>
      </c>
      <c r="E329" s="28">
        <f t="shared" si="73"/>
        <v>0</v>
      </c>
      <c r="F329" s="28">
        <f t="shared" ref="F329:K329" si="78">F330+F340+F351+F353</f>
        <v>0</v>
      </c>
      <c r="G329" s="28">
        <f t="shared" si="78"/>
        <v>0</v>
      </c>
      <c r="H329" s="28">
        <f t="shared" si="78"/>
        <v>0</v>
      </c>
      <c r="I329" s="28">
        <f t="shared" si="78"/>
        <v>0</v>
      </c>
      <c r="J329" s="28">
        <f t="shared" si="78"/>
        <v>0</v>
      </c>
      <c r="K329" s="40">
        <f t="shared" si="78"/>
        <v>0</v>
      </c>
    </row>
    <row r="330" spans="1:11" ht="18" customHeight="1" x14ac:dyDescent="0.25">
      <c r="A330" s="22">
        <v>5257</v>
      </c>
      <c r="B330" s="23">
        <v>441000</v>
      </c>
      <c r="C330" s="27" t="s">
        <v>302</v>
      </c>
      <c r="D330" s="28">
        <v>0</v>
      </c>
      <c r="E330" s="28">
        <f t="shared" si="73"/>
        <v>0</v>
      </c>
      <c r="F330" s="28">
        <f t="shared" ref="F330:K330" si="79">SUM(F331:F339)</f>
        <v>0</v>
      </c>
      <c r="G330" s="28">
        <f t="shared" si="79"/>
        <v>0</v>
      </c>
      <c r="H330" s="28">
        <f t="shared" si="79"/>
        <v>0</v>
      </c>
      <c r="I330" s="28">
        <f t="shared" si="79"/>
        <v>0</v>
      </c>
      <c r="J330" s="28">
        <f t="shared" si="79"/>
        <v>0</v>
      </c>
      <c r="K330" s="40">
        <f t="shared" si="79"/>
        <v>0</v>
      </c>
    </row>
    <row r="331" spans="1:11" ht="19.5" customHeight="1" x14ac:dyDescent="0.25">
      <c r="A331" s="29">
        <v>5258</v>
      </c>
      <c r="B331" s="30">
        <v>441100</v>
      </c>
      <c r="C331" s="31" t="s">
        <v>303</v>
      </c>
      <c r="D331" s="32">
        <v>0</v>
      </c>
      <c r="E331" s="33">
        <f t="shared" si="73"/>
        <v>0</v>
      </c>
      <c r="F331" s="32">
        <v>0</v>
      </c>
      <c r="G331" s="32">
        <v>0</v>
      </c>
      <c r="H331" s="32">
        <v>0</v>
      </c>
      <c r="I331" s="32">
        <v>0</v>
      </c>
      <c r="J331" s="32">
        <v>0</v>
      </c>
      <c r="K331" s="41">
        <v>0</v>
      </c>
    </row>
    <row r="332" spans="1:11" ht="19.5" customHeight="1" x14ac:dyDescent="0.25">
      <c r="A332" s="29">
        <v>5259</v>
      </c>
      <c r="B332" s="30">
        <v>441200</v>
      </c>
      <c r="C332" s="31" t="s">
        <v>304</v>
      </c>
      <c r="D332" s="32">
        <v>0</v>
      </c>
      <c r="E332" s="33">
        <f t="shared" si="73"/>
        <v>0</v>
      </c>
      <c r="F332" s="32">
        <v>0</v>
      </c>
      <c r="G332" s="32">
        <v>0</v>
      </c>
      <c r="H332" s="32">
        <v>0</v>
      </c>
      <c r="I332" s="32">
        <v>0</v>
      </c>
      <c r="J332" s="32">
        <v>0</v>
      </c>
      <c r="K332" s="41">
        <v>0</v>
      </c>
    </row>
    <row r="333" spans="1:11" ht="25.5" x14ac:dyDescent="0.25">
      <c r="A333" s="29">
        <v>5260</v>
      </c>
      <c r="B333" s="30">
        <v>441300</v>
      </c>
      <c r="C333" s="31" t="s">
        <v>305</v>
      </c>
      <c r="D333" s="32">
        <v>0</v>
      </c>
      <c r="E333" s="33">
        <f t="shared" si="73"/>
        <v>0</v>
      </c>
      <c r="F333" s="32">
        <v>0</v>
      </c>
      <c r="G333" s="32">
        <v>0</v>
      </c>
      <c r="H333" s="32">
        <v>0</v>
      </c>
      <c r="I333" s="32">
        <v>0</v>
      </c>
      <c r="J333" s="32">
        <v>0</v>
      </c>
      <c r="K333" s="41">
        <v>0</v>
      </c>
    </row>
    <row r="334" spans="1:11" ht="19.5" customHeight="1" x14ac:dyDescent="0.25">
      <c r="A334" s="29">
        <v>5261</v>
      </c>
      <c r="B334" s="30">
        <v>441400</v>
      </c>
      <c r="C334" s="31" t="s">
        <v>306</v>
      </c>
      <c r="D334" s="32">
        <v>0</v>
      </c>
      <c r="E334" s="33">
        <f t="shared" si="73"/>
        <v>0</v>
      </c>
      <c r="F334" s="32">
        <v>0</v>
      </c>
      <c r="G334" s="32">
        <v>0</v>
      </c>
      <c r="H334" s="32">
        <v>0</v>
      </c>
      <c r="I334" s="32">
        <v>0</v>
      </c>
      <c r="J334" s="32">
        <v>0</v>
      </c>
      <c r="K334" s="41">
        <v>0</v>
      </c>
    </row>
    <row r="335" spans="1:11" ht="19.5" customHeight="1" x14ac:dyDescent="0.25">
      <c r="A335" s="29">
        <v>5262</v>
      </c>
      <c r="B335" s="30">
        <v>441500</v>
      </c>
      <c r="C335" s="31" t="s">
        <v>307</v>
      </c>
      <c r="D335" s="32">
        <v>0</v>
      </c>
      <c r="E335" s="33">
        <f t="shared" si="73"/>
        <v>0</v>
      </c>
      <c r="F335" s="32">
        <v>0</v>
      </c>
      <c r="G335" s="32">
        <v>0</v>
      </c>
      <c r="H335" s="32">
        <v>0</v>
      </c>
      <c r="I335" s="32">
        <v>0</v>
      </c>
      <c r="J335" s="32">
        <v>0</v>
      </c>
      <c r="K335" s="41">
        <v>0</v>
      </c>
    </row>
    <row r="336" spans="1:11" ht="19.5" customHeight="1" x14ac:dyDescent="0.25">
      <c r="A336" s="29">
        <v>5263</v>
      </c>
      <c r="B336" s="30">
        <v>441600</v>
      </c>
      <c r="C336" s="31" t="s">
        <v>308</v>
      </c>
      <c r="D336" s="32">
        <v>0</v>
      </c>
      <c r="E336" s="33">
        <f t="shared" si="73"/>
        <v>0</v>
      </c>
      <c r="F336" s="32">
        <v>0</v>
      </c>
      <c r="G336" s="32">
        <v>0</v>
      </c>
      <c r="H336" s="32">
        <v>0</v>
      </c>
      <c r="I336" s="32">
        <v>0</v>
      </c>
      <c r="J336" s="32">
        <v>0</v>
      </c>
      <c r="K336" s="41">
        <v>0</v>
      </c>
    </row>
    <row r="337" spans="1:11" ht="19.5" customHeight="1" x14ac:dyDescent="0.25">
      <c r="A337" s="29">
        <v>5264</v>
      </c>
      <c r="B337" s="30">
        <v>441700</v>
      </c>
      <c r="C337" s="31" t="s">
        <v>309</v>
      </c>
      <c r="D337" s="32">
        <v>0</v>
      </c>
      <c r="E337" s="33">
        <f t="shared" si="73"/>
        <v>0</v>
      </c>
      <c r="F337" s="32">
        <v>0</v>
      </c>
      <c r="G337" s="32">
        <v>0</v>
      </c>
      <c r="H337" s="32">
        <v>0</v>
      </c>
      <c r="I337" s="32">
        <v>0</v>
      </c>
      <c r="J337" s="32">
        <v>0</v>
      </c>
      <c r="K337" s="41">
        <v>0</v>
      </c>
    </row>
    <row r="338" spans="1:11" ht="19.5" customHeight="1" x14ac:dyDescent="0.25">
      <c r="A338" s="29">
        <v>5265</v>
      </c>
      <c r="B338" s="30">
        <v>441800</v>
      </c>
      <c r="C338" s="31" t="s">
        <v>310</v>
      </c>
      <c r="D338" s="32">
        <v>0</v>
      </c>
      <c r="E338" s="33">
        <f t="shared" si="73"/>
        <v>0</v>
      </c>
      <c r="F338" s="32">
        <v>0</v>
      </c>
      <c r="G338" s="32">
        <v>0</v>
      </c>
      <c r="H338" s="32">
        <v>0</v>
      </c>
      <c r="I338" s="32">
        <v>0</v>
      </c>
      <c r="J338" s="32">
        <v>0</v>
      </c>
      <c r="K338" s="41">
        <v>0</v>
      </c>
    </row>
    <row r="339" spans="1:11" ht="19.5" customHeight="1" x14ac:dyDescent="0.25">
      <c r="A339" s="29">
        <v>5266</v>
      </c>
      <c r="B339" s="30">
        <v>441900</v>
      </c>
      <c r="C339" s="31" t="s">
        <v>114</v>
      </c>
      <c r="D339" s="32">
        <v>0</v>
      </c>
      <c r="E339" s="33">
        <f t="shared" si="73"/>
        <v>0</v>
      </c>
      <c r="F339" s="32">
        <v>0</v>
      </c>
      <c r="G339" s="32">
        <v>0</v>
      </c>
      <c r="H339" s="32">
        <v>0</v>
      </c>
      <c r="I339" s="32">
        <v>0</v>
      </c>
      <c r="J339" s="32">
        <v>0</v>
      </c>
      <c r="K339" s="41">
        <v>0</v>
      </c>
    </row>
    <row r="340" spans="1:11" ht="18" customHeight="1" x14ac:dyDescent="0.25">
      <c r="A340" s="22">
        <v>5267</v>
      </c>
      <c r="B340" s="23">
        <v>442000</v>
      </c>
      <c r="C340" s="27" t="s">
        <v>311</v>
      </c>
      <c r="D340" s="28">
        <v>0</v>
      </c>
      <c r="E340" s="28">
        <f t="shared" si="73"/>
        <v>0</v>
      </c>
      <c r="F340" s="28">
        <f t="shared" ref="F340:K340" si="80">SUM(F341:F350)</f>
        <v>0</v>
      </c>
      <c r="G340" s="28">
        <f t="shared" si="80"/>
        <v>0</v>
      </c>
      <c r="H340" s="28">
        <f t="shared" si="80"/>
        <v>0</v>
      </c>
      <c r="I340" s="28">
        <f t="shared" si="80"/>
        <v>0</v>
      </c>
      <c r="J340" s="28">
        <f t="shared" si="80"/>
        <v>0</v>
      </c>
      <c r="K340" s="40">
        <f t="shared" si="80"/>
        <v>0</v>
      </c>
    </row>
    <row r="341" spans="1:11" ht="25.5" x14ac:dyDescent="0.25">
      <c r="A341" s="29">
        <v>5268</v>
      </c>
      <c r="B341" s="30">
        <v>442100</v>
      </c>
      <c r="C341" s="31" t="s">
        <v>312</v>
      </c>
      <c r="D341" s="32">
        <v>0</v>
      </c>
      <c r="E341" s="33">
        <f t="shared" si="73"/>
        <v>0</v>
      </c>
      <c r="F341" s="32">
        <v>0</v>
      </c>
      <c r="G341" s="32">
        <v>0</v>
      </c>
      <c r="H341" s="32">
        <v>0</v>
      </c>
      <c r="I341" s="32">
        <v>0</v>
      </c>
      <c r="J341" s="32">
        <v>0</v>
      </c>
      <c r="K341" s="41">
        <v>0</v>
      </c>
    </row>
    <row r="342" spans="1:11" ht="19.5" customHeight="1" x14ac:dyDescent="0.25">
      <c r="A342" s="29">
        <v>5269</v>
      </c>
      <c r="B342" s="30">
        <v>442200</v>
      </c>
      <c r="C342" s="31" t="s">
        <v>313</v>
      </c>
      <c r="D342" s="32">
        <v>0</v>
      </c>
      <c r="E342" s="33">
        <f t="shared" si="73"/>
        <v>0</v>
      </c>
      <c r="F342" s="32">
        <v>0</v>
      </c>
      <c r="G342" s="32">
        <v>0</v>
      </c>
      <c r="H342" s="32">
        <v>0</v>
      </c>
      <c r="I342" s="32">
        <v>0</v>
      </c>
      <c r="J342" s="32">
        <v>0</v>
      </c>
      <c r="K342" s="41">
        <v>0</v>
      </c>
    </row>
    <row r="343" spans="1:11" ht="19.5" customHeight="1" x14ac:dyDescent="0.25">
      <c r="A343" s="29">
        <v>5270</v>
      </c>
      <c r="B343" s="30">
        <v>442300</v>
      </c>
      <c r="C343" s="31" t="s">
        <v>314</v>
      </c>
      <c r="D343" s="32">
        <v>0</v>
      </c>
      <c r="E343" s="33">
        <f t="shared" si="73"/>
        <v>0</v>
      </c>
      <c r="F343" s="32">
        <v>0</v>
      </c>
      <c r="G343" s="32">
        <v>0</v>
      </c>
      <c r="H343" s="32">
        <v>0</v>
      </c>
      <c r="I343" s="32">
        <v>0</v>
      </c>
      <c r="J343" s="32">
        <v>0</v>
      </c>
      <c r="K343" s="41">
        <v>0</v>
      </c>
    </row>
    <row r="344" spans="1:11" ht="19.5" customHeight="1" x14ac:dyDescent="0.25">
      <c r="A344" s="29">
        <v>5271</v>
      </c>
      <c r="B344" s="30">
        <v>442400</v>
      </c>
      <c r="C344" s="31" t="s">
        <v>315</v>
      </c>
      <c r="D344" s="32">
        <v>0</v>
      </c>
      <c r="E344" s="33">
        <f t="shared" si="73"/>
        <v>0</v>
      </c>
      <c r="F344" s="32">
        <v>0</v>
      </c>
      <c r="G344" s="32">
        <v>0</v>
      </c>
      <c r="H344" s="32">
        <v>0</v>
      </c>
      <c r="I344" s="32">
        <v>0</v>
      </c>
      <c r="J344" s="32">
        <v>0</v>
      </c>
      <c r="K344" s="41">
        <v>0</v>
      </c>
    </row>
    <row r="345" spans="1:11" x14ac:dyDescent="0.25">
      <c r="A345" s="80" t="s">
        <v>15</v>
      </c>
      <c r="B345" s="78" t="s">
        <v>16</v>
      </c>
      <c r="C345" s="72" t="s">
        <v>17</v>
      </c>
      <c r="D345" s="72" t="s">
        <v>231</v>
      </c>
      <c r="E345" s="68" t="s">
        <v>212</v>
      </c>
      <c r="F345" s="69"/>
      <c r="G345" s="69"/>
      <c r="H345" s="69"/>
      <c r="I345" s="69"/>
      <c r="J345" s="69"/>
      <c r="K345" s="71"/>
    </row>
    <row r="346" spans="1:11" ht="12.75" customHeight="1" x14ac:dyDescent="0.25">
      <c r="A346" s="80"/>
      <c r="B346" s="78"/>
      <c r="C346" s="72"/>
      <c r="D346" s="72"/>
      <c r="E346" s="68" t="s">
        <v>213</v>
      </c>
      <c r="F346" s="68" t="s">
        <v>214</v>
      </c>
      <c r="G346" s="69"/>
      <c r="H346" s="69"/>
      <c r="I346" s="69"/>
      <c r="J346" s="68" t="s">
        <v>22</v>
      </c>
      <c r="K346" s="70" t="s">
        <v>23</v>
      </c>
    </row>
    <row r="347" spans="1:11" ht="25.5" x14ac:dyDescent="0.25">
      <c r="A347" s="80"/>
      <c r="B347" s="78"/>
      <c r="C347" s="72"/>
      <c r="D347" s="72"/>
      <c r="E347" s="69"/>
      <c r="F347" s="23" t="s">
        <v>215</v>
      </c>
      <c r="G347" s="23" t="s">
        <v>25</v>
      </c>
      <c r="H347" s="23" t="s">
        <v>26</v>
      </c>
      <c r="I347" s="23" t="s">
        <v>27</v>
      </c>
      <c r="J347" s="69"/>
      <c r="K347" s="71"/>
    </row>
    <row r="348" spans="1:11" x14ac:dyDescent="0.25">
      <c r="A348" s="55" t="s">
        <v>33</v>
      </c>
      <c r="B348" s="34" t="s">
        <v>34</v>
      </c>
      <c r="C348" s="34" t="s">
        <v>35</v>
      </c>
      <c r="D348" s="34" t="s">
        <v>36</v>
      </c>
      <c r="E348" s="34" t="s">
        <v>37</v>
      </c>
      <c r="F348" s="34" t="s">
        <v>38</v>
      </c>
      <c r="G348" s="34" t="s">
        <v>39</v>
      </c>
      <c r="H348" s="34" t="s">
        <v>40</v>
      </c>
      <c r="I348" s="34" t="s">
        <v>41</v>
      </c>
      <c r="J348" s="34" t="s">
        <v>42</v>
      </c>
      <c r="K348" s="42" t="s">
        <v>43</v>
      </c>
    </row>
    <row r="349" spans="1:11" ht="18.75" customHeight="1" x14ac:dyDescent="0.25">
      <c r="A349" s="29">
        <v>5272</v>
      </c>
      <c r="B349" s="30">
        <v>442500</v>
      </c>
      <c r="C349" s="31" t="s">
        <v>316</v>
      </c>
      <c r="D349" s="32">
        <v>0</v>
      </c>
      <c r="E349" s="33">
        <f t="shared" ref="E349:E370" si="81">SUM(F349:K349)</f>
        <v>0</v>
      </c>
      <c r="F349" s="32">
        <v>0</v>
      </c>
      <c r="G349" s="32">
        <v>0</v>
      </c>
      <c r="H349" s="32">
        <v>0</v>
      </c>
      <c r="I349" s="32">
        <v>0</v>
      </c>
      <c r="J349" s="32">
        <v>0</v>
      </c>
      <c r="K349" s="41">
        <v>0</v>
      </c>
    </row>
    <row r="350" spans="1:11" ht="18.75" customHeight="1" x14ac:dyDescent="0.25">
      <c r="A350" s="29">
        <v>5273</v>
      </c>
      <c r="B350" s="30">
        <v>442600</v>
      </c>
      <c r="C350" s="31" t="s">
        <v>317</v>
      </c>
      <c r="D350" s="32">
        <v>0</v>
      </c>
      <c r="E350" s="33">
        <f t="shared" si="81"/>
        <v>0</v>
      </c>
      <c r="F350" s="32">
        <v>0</v>
      </c>
      <c r="G350" s="32">
        <v>0</v>
      </c>
      <c r="H350" s="32">
        <v>0</v>
      </c>
      <c r="I350" s="32">
        <v>0</v>
      </c>
      <c r="J350" s="32">
        <v>0</v>
      </c>
      <c r="K350" s="41">
        <v>0</v>
      </c>
    </row>
    <row r="351" spans="1:11" ht="18.75" customHeight="1" x14ac:dyDescent="0.25">
      <c r="A351" s="22">
        <v>5274</v>
      </c>
      <c r="B351" s="23">
        <v>443000</v>
      </c>
      <c r="C351" s="27" t="s">
        <v>318</v>
      </c>
      <c r="D351" s="28">
        <v>0</v>
      </c>
      <c r="E351" s="28">
        <f t="shared" si="81"/>
        <v>0</v>
      </c>
      <c r="F351" s="28">
        <f t="shared" ref="F351:K351" si="82">F352</f>
        <v>0</v>
      </c>
      <c r="G351" s="28">
        <f t="shared" si="82"/>
        <v>0</v>
      </c>
      <c r="H351" s="28">
        <f t="shared" si="82"/>
        <v>0</v>
      </c>
      <c r="I351" s="28">
        <f t="shared" si="82"/>
        <v>0</v>
      </c>
      <c r="J351" s="28">
        <f t="shared" si="82"/>
        <v>0</v>
      </c>
      <c r="K351" s="40">
        <f t="shared" si="82"/>
        <v>0</v>
      </c>
    </row>
    <row r="352" spans="1:11" ht="18.75" customHeight="1" x14ac:dyDescent="0.25">
      <c r="A352" s="29">
        <v>5275</v>
      </c>
      <c r="B352" s="30">
        <v>443100</v>
      </c>
      <c r="C352" s="31" t="s">
        <v>319</v>
      </c>
      <c r="D352" s="32">
        <v>0</v>
      </c>
      <c r="E352" s="33">
        <f t="shared" si="81"/>
        <v>0</v>
      </c>
      <c r="F352" s="32">
        <v>0</v>
      </c>
      <c r="G352" s="32">
        <v>0</v>
      </c>
      <c r="H352" s="32">
        <v>0</v>
      </c>
      <c r="I352" s="32">
        <v>0</v>
      </c>
      <c r="J352" s="32">
        <v>0</v>
      </c>
      <c r="K352" s="41">
        <v>0</v>
      </c>
    </row>
    <row r="353" spans="1:11" ht="25.5" x14ac:dyDescent="0.25">
      <c r="A353" s="22">
        <v>5276</v>
      </c>
      <c r="B353" s="23">
        <v>444000</v>
      </c>
      <c r="C353" s="27" t="s">
        <v>320</v>
      </c>
      <c r="D353" s="28">
        <v>0</v>
      </c>
      <c r="E353" s="28">
        <f t="shared" si="81"/>
        <v>0</v>
      </c>
      <c r="F353" s="28">
        <f t="shared" ref="F353:K353" si="83">SUM(F354:F356)</f>
        <v>0</v>
      </c>
      <c r="G353" s="28">
        <f t="shared" si="83"/>
        <v>0</v>
      </c>
      <c r="H353" s="28">
        <f t="shared" si="83"/>
        <v>0</v>
      </c>
      <c r="I353" s="28">
        <f t="shared" si="83"/>
        <v>0</v>
      </c>
      <c r="J353" s="28">
        <f t="shared" si="83"/>
        <v>0</v>
      </c>
      <c r="K353" s="40">
        <f t="shared" si="83"/>
        <v>0</v>
      </c>
    </row>
    <row r="354" spans="1:11" ht="18.75" customHeight="1" x14ac:dyDescent="0.25">
      <c r="A354" s="29">
        <v>5277</v>
      </c>
      <c r="B354" s="30">
        <v>444100</v>
      </c>
      <c r="C354" s="31" t="s">
        <v>321</v>
      </c>
      <c r="D354" s="32">
        <v>0</v>
      </c>
      <c r="E354" s="33">
        <f t="shared" si="81"/>
        <v>0</v>
      </c>
      <c r="F354" s="32">
        <v>0</v>
      </c>
      <c r="G354" s="32">
        <v>0</v>
      </c>
      <c r="H354" s="32">
        <v>0</v>
      </c>
      <c r="I354" s="32">
        <v>0</v>
      </c>
      <c r="J354" s="32">
        <v>0</v>
      </c>
      <c r="K354" s="41">
        <v>0</v>
      </c>
    </row>
    <row r="355" spans="1:11" ht="18.75" customHeight="1" x14ac:dyDescent="0.25">
      <c r="A355" s="29">
        <v>5278</v>
      </c>
      <c r="B355" s="30">
        <v>444200</v>
      </c>
      <c r="C355" s="31" t="s">
        <v>322</v>
      </c>
      <c r="D355" s="32">
        <v>0</v>
      </c>
      <c r="E355" s="33">
        <f t="shared" si="81"/>
        <v>0</v>
      </c>
      <c r="F355" s="32">
        <v>0</v>
      </c>
      <c r="G355" s="32">
        <v>0</v>
      </c>
      <c r="H355" s="32">
        <v>0</v>
      </c>
      <c r="I355" s="32">
        <v>0</v>
      </c>
      <c r="J355" s="32">
        <v>0</v>
      </c>
      <c r="K355" s="41">
        <v>0</v>
      </c>
    </row>
    <row r="356" spans="1:11" ht="18.75" customHeight="1" x14ac:dyDescent="0.25">
      <c r="A356" s="29">
        <v>5279</v>
      </c>
      <c r="B356" s="30">
        <v>444300</v>
      </c>
      <c r="C356" s="31" t="s">
        <v>323</v>
      </c>
      <c r="D356" s="32">
        <v>0</v>
      </c>
      <c r="E356" s="33">
        <f t="shared" si="81"/>
        <v>0</v>
      </c>
      <c r="F356" s="32">
        <v>0</v>
      </c>
      <c r="G356" s="32">
        <v>0</v>
      </c>
      <c r="H356" s="32">
        <v>0</v>
      </c>
      <c r="I356" s="32">
        <v>0</v>
      </c>
      <c r="J356" s="32">
        <v>0</v>
      </c>
      <c r="K356" s="41">
        <v>0</v>
      </c>
    </row>
    <row r="357" spans="1:11" ht="18.75" customHeight="1" x14ac:dyDescent="0.25">
      <c r="A357" s="22">
        <v>5280</v>
      </c>
      <c r="B357" s="23">
        <v>450000</v>
      </c>
      <c r="C357" s="27" t="s">
        <v>324</v>
      </c>
      <c r="D357" s="28">
        <f>D358+D361+D364+D367</f>
        <v>0</v>
      </c>
      <c r="E357" s="28">
        <f t="shared" si="81"/>
        <v>0</v>
      </c>
      <c r="F357" s="28">
        <f t="shared" ref="F357:K357" si="84">F358+F361+F364+F367</f>
        <v>0</v>
      </c>
      <c r="G357" s="28">
        <f t="shared" si="84"/>
        <v>0</v>
      </c>
      <c r="H357" s="28">
        <f t="shared" si="84"/>
        <v>0</v>
      </c>
      <c r="I357" s="28">
        <f t="shared" si="84"/>
        <v>0</v>
      </c>
      <c r="J357" s="28">
        <f t="shared" si="84"/>
        <v>0</v>
      </c>
      <c r="K357" s="40">
        <f t="shared" si="84"/>
        <v>0</v>
      </c>
    </row>
    <row r="358" spans="1:11" ht="25.5" x14ac:dyDescent="0.25">
      <c r="A358" s="22">
        <v>5281</v>
      </c>
      <c r="B358" s="23">
        <v>451000</v>
      </c>
      <c r="C358" s="27" t="s">
        <v>325</v>
      </c>
      <c r="D358" s="28">
        <v>0</v>
      </c>
      <c r="E358" s="28">
        <f t="shared" si="81"/>
        <v>0</v>
      </c>
      <c r="F358" s="28">
        <f t="shared" ref="F358:K358" si="85">F359+F360</f>
        <v>0</v>
      </c>
      <c r="G358" s="28">
        <f t="shared" si="85"/>
        <v>0</v>
      </c>
      <c r="H358" s="28">
        <f t="shared" si="85"/>
        <v>0</v>
      </c>
      <c r="I358" s="28">
        <f t="shared" si="85"/>
        <v>0</v>
      </c>
      <c r="J358" s="28">
        <f t="shared" si="85"/>
        <v>0</v>
      </c>
      <c r="K358" s="40">
        <f t="shared" si="85"/>
        <v>0</v>
      </c>
    </row>
    <row r="359" spans="1:11" ht="25.5" x14ac:dyDescent="0.25">
      <c r="A359" s="29">
        <v>5282</v>
      </c>
      <c r="B359" s="30">
        <v>451100</v>
      </c>
      <c r="C359" s="31" t="s">
        <v>326</v>
      </c>
      <c r="D359" s="32">
        <v>0</v>
      </c>
      <c r="E359" s="33">
        <f t="shared" si="81"/>
        <v>0</v>
      </c>
      <c r="F359" s="32">
        <v>0</v>
      </c>
      <c r="G359" s="32">
        <v>0</v>
      </c>
      <c r="H359" s="32">
        <v>0</v>
      </c>
      <c r="I359" s="32">
        <v>0</v>
      </c>
      <c r="J359" s="32">
        <v>0</v>
      </c>
      <c r="K359" s="41">
        <v>0</v>
      </c>
    </row>
    <row r="360" spans="1:11" ht="25.5" x14ac:dyDescent="0.25">
      <c r="A360" s="29">
        <v>5283</v>
      </c>
      <c r="B360" s="30">
        <v>451200</v>
      </c>
      <c r="C360" s="31" t="s">
        <v>327</v>
      </c>
      <c r="D360" s="32">
        <v>0</v>
      </c>
      <c r="E360" s="33">
        <f t="shared" si="81"/>
        <v>0</v>
      </c>
      <c r="F360" s="32">
        <v>0</v>
      </c>
      <c r="G360" s="32">
        <v>0</v>
      </c>
      <c r="H360" s="32">
        <v>0</v>
      </c>
      <c r="I360" s="32">
        <v>0</v>
      </c>
      <c r="J360" s="32">
        <v>0</v>
      </c>
      <c r="K360" s="41">
        <v>0</v>
      </c>
    </row>
    <row r="361" spans="1:11" ht="25.5" x14ac:dyDescent="0.25">
      <c r="A361" s="22">
        <v>5284</v>
      </c>
      <c r="B361" s="23">
        <v>452000</v>
      </c>
      <c r="C361" s="27" t="s">
        <v>328</v>
      </c>
      <c r="D361" s="28">
        <v>0</v>
      </c>
      <c r="E361" s="28">
        <f t="shared" si="81"/>
        <v>0</v>
      </c>
      <c r="F361" s="28">
        <f t="shared" ref="F361:K361" si="86">F362+F363</f>
        <v>0</v>
      </c>
      <c r="G361" s="28">
        <f t="shared" si="86"/>
        <v>0</v>
      </c>
      <c r="H361" s="28">
        <f t="shared" si="86"/>
        <v>0</v>
      </c>
      <c r="I361" s="28">
        <f t="shared" si="86"/>
        <v>0</v>
      </c>
      <c r="J361" s="28">
        <f t="shared" si="86"/>
        <v>0</v>
      </c>
      <c r="K361" s="40">
        <f t="shared" si="86"/>
        <v>0</v>
      </c>
    </row>
    <row r="362" spans="1:11" ht="18.75" customHeight="1" x14ac:dyDescent="0.25">
      <c r="A362" s="29">
        <v>5285</v>
      </c>
      <c r="B362" s="30">
        <v>452100</v>
      </c>
      <c r="C362" s="31" t="s">
        <v>329</v>
      </c>
      <c r="D362" s="32">
        <v>0</v>
      </c>
      <c r="E362" s="33">
        <f t="shared" si="81"/>
        <v>0</v>
      </c>
      <c r="F362" s="32">
        <v>0</v>
      </c>
      <c r="G362" s="32">
        <v>0</v>
      </c>
      <c r="H362" s="32">
        <v>0</v>
      </c>
      <c r="I362" s="32">
        <v>0</v>
      </c>
      <c r="J362" s="32">
        <v>0</v>
      </c>
      <c r="K362" s="41">
        <v>0</v>
      </c>
    </row>
    <row r="363" spans="1:11" ht="25.5" x14ac:dyDescent="0.25">
      <c r="A363" s="29">
        <v>5286</v>
      </c>
      <c r="B363" s="30">
        <v>452200</v>
      </c>
      <c r="C363" s="31" t="s">
        <v>330</v>
      </c>
      <c r="D363" s="32">
        <v>0</v>
      </c>
      <c r="E363" s="33">
        <f t="shared" si="81"/>
        <v>0</v>
      </c>
      <c r="F363" s="32">
        <v>0</v>
      </c>
      <c r="G363" s="32">
        <v>0</v>
      </c>
      <c r="H363" s="32">
        <v>0</v>
      </c>
      <c r="I363" s="32">
        <v>0</v>
      </c>
      <c r="J363" s="32">
        <v>0</v>
      </c>
      <c r="K363" s="41">
        <v>0</v>
      </c>
    </row>
    <row r="364" spans="1:11" ht="25.5" x14ac:dyDescent="0.25">
      <c r="A364" s="22">
        <v>5287</v>
      </c>
      <c r="B364" s="23">
        <v>453000</v>
      </c>
      <c r="C364" s="27" t="s">
        <v>331</v>
      </c>
      <c r="D364" s="28">
        <v>0</v>
      </c>
      <c r="E364" s="28">
        <f t="shared" si="81"/>
        <v>0</v>
      </c>
      <c r="F364" s="28">
        <f t="shared" ref="F364:K364" si="87">F365+F366</f>
        <v>0</v>
      </c>
      <c r="G364" s="28">
        <f t="shared" si="87"/>
        <v>0</v>
      </c>
      <c r="H364" s="28">
        <f t="shared" si="87"/>
        <v>0</v>
      </c>
      <c r="I364" s="28">
        <f t="shared" si="87"/>
        <v>0</v>
      </c>
      <c r="J364" s="28">
        <f t="shared" si="87"/>
        <v>0</v>
      </c>
      <c r="K364" s="40">
        <f t="shared" si="87"/>
        <v>0</v>
      </c>
    </row>
    <row r="365" spans="1:11" ht="18.75" customHeight="1" x14ac:dyDescent="0.25">
      <c r="A365" s="29">
        <v>5288</v>
      </c>
      <c r="B365" s="30">
        <v>453100</v>
      </c>
      <c r="C365" s="31" t="s">
        <v>332</v>
      </c>
      <c r="D365" s="32">
        <v>0</v>
      </c>
      <c r="E365" s="33">
        <f t="shared" si="81"/>
        <v>0</v>
      </c>
      <c r="F365" s="32">
        <v>0</v>
      </c>
      <c r="G365" s="32">
        <v>0</v>
      </c>
      <c r="H365" s="32">
        <v>0</v>
      </c>
      <c r="I365" s="32">
        <v>0</v>
      </c>
      <c r="J365" s="32">
        <v>0</v>
      </c>
      <c r="K365" s="41">
        <v>0</v>
      </c>
    </row>
    <row r="366" spans="1:11" ht="18.75" customHeight="1" x14ac:dyDescent="0.25">
      <c r="A366" s="29">
        <v>5289</v>
      </c>
      <c r="B366" s="30">
        <v>453200</v>
      </c>
      <c r="C366" s="31" t="s">
        <v>333</v>
      </c>
      <c r="D366" s="32">
        <v>0</v>
      </c>
      <c r="E366" s="33">
        <f t="shared" si="81"/>
        <v>0</v>
      </c>
      <c r="F366" s="32">
        <v>0</v>
      </c>
      <c r="G366" s="32">
        <v>0</v>
      </c>
      <c r="H366" s="32">
        <v>0</v>
      </c>
      <c r="I366" s="32">
        <v>0</v>
      </c>
      <c r="J366" s="32">
        <v>0</v>
      </c>
      <c r="K366" s="41">
        <v>0</v>
      </c>
    </row>
    <row r="367" spans="1:11" ht="25.5" x14ac:dyDescent="0.25">
      <c r="A367" s="22">
        <v>5290</v>
      </c>
      <c r="B367" s="23">
        <v>454000</v>
      </c>
      <c r="C367" s="27" t="s">
        <v>334</v>
      </c>
      <c r="D367" s="28">
        <v>0</v>
      </c>
      <c r="E367" s="28">
        <f t="shared" si="81"/>
        <v>0</v>
      </c>
      <c r="F367" s="28">
        <f t="shared" ref="F367:K367" si="88">F368+F369</f>
        <v>0</v>
      </c>
      <c r="G367" s="28">
        <f t="shared" si="88"/>
        <v>0</v>
      </c>
      <c r="H367" s="28">
        <f t="shared" si="88"/>
        <v>0</v>
      </c>
      <c r="I367" s="28">
        <f t="shared" si="88"/>
        <v>0</v>
      </c>
      <c r="J367" s="28">
        <f t="shared" si="88"/>
        <v>0</v>
      </c>
      <c r="K367" s="40">
        <f t="shared" si="88"/>
        <v>0</v>
      </c>
    </row>
    <row r="368" spans="1:11" ht="18.75" customHeight="1" x14ac:dyDescent="0.25">
      <c r="A368" s="29">
        <v>5291</v>
      </c>
      <c r="B368" s="30">
        <v>454100</v>
      </c>
      <c r="C368" s="31" t="s">
        <v>335</v>
      </c>
      <c r="D368" s="32">
        <v>0</v>
      </c>
      <c r="E368" s="33">
        <f t="shared" si="81"/>
        <v>0</v>
      </c>
      <c r="F368" s="32">
        <v>0</v>
      </c>
      <c r="G368" s="32">
        <v>0</v>
      </c>
      <c r="H368" s="32">
        <v>0</v>
      </c>
      <c r="I368" s="32">
        <v>0</v>
      </c>
      <c r="J368" s="32">
        <v>0</v>
      </c>
      <c r="K368" s="41">
        <v>0</v>
      </c>
    </row>
    <row r="369" spans="1:11" ht="18.75" customHeight="1" x14ac:dyDescent="0.25">
      <c r="A369" s="29">
        <v>5292</v>
      </c>
      <c r="B369" s="30">
        <v>454200</v>
      </c>
      <c r="C369" s="31" t="s">
        <v>336</v>
      </c>
      <c r="D369" s="32">
        <v>0</v>
      </c>
      <c r="E369" s="33">
        <f t="shared" si="81"/>
        <v>0</v>
      </c>
      <c r="F369" s="32">
        <v>0</v>
      </c>
      <c r="G369" s="32">
        <v>0</v>
      </c>
      <c r="H369" s="32">
        <v>0</v>
      </c>
      <c r="I369" s="32">
        <v>0</v>
      </c>
      <c r="J369" s="32">
        <v>0</v>
      </c>
      <c r="K369" s="41">
        <v>0</v>
      </c>
    </row>
    <row r="370" spans="1:11" ht="25.5" x14ac:dyDescent="0.25">
      <c r="A370" s="22">
        <v>5293</v>
      </c>
      <c r="B370" s="23">
        <v>460000</v>
      </c>
      <c r="C370" s="27" t="s">
        <v>337</v>
      </c>
      <c r="D370" s="28">
        <f>D375+D378+D381+D384+D387</f>
        <v>0</v>
      </c>
      <c r="E370" s="28">
        <f t="shared" si="81"/>
        <v>0</v>
      </c>
      <c r="F370" s="28">
        <f t="shared" ref="F370:K370" si="89">F375+F378+F381+F384+F387</f>
        <v>0</v>
      </c>
      <c r="G370" s="28">
        <f t="shared" si="89"/>
        <v>0</v>
      </c>
      <c r="H370" s="28">
        <f t="shared" si="89"/>
        <v>0</v>
      </c>
      <c r="I370" s="28">
        <f t="shared" si="89"/>
        <v>0</v>
      </c>
      <c r="J370" s="28">
        <f t="shared" si="89"/>
        <v>0</v>
      </c>
      <c r="K370" s="40">
        <f t="shared" si="89"/>
        <v>0</v>
      </c>
    </row>
    <row r="371" spans="1:11" x14ac:dyDescent="0.25">
      <c r="A371" s="80" t="s">
        <v>15</v>
      </c>
      <c r="B371" s="78" t="s">
        <v>16</v>
      </c>
      <c r="C371" s="72" t="s">
        <v>17</v>
      </c>
      <c r="D371" s="72" t="s">
        <v>231</v>
      </c>
      <c r="E371" s="68" t="s">
        <v>212</v>
      </c>
      <c r="F371" s="69"/>
      <c r="G371" s="69"/>
      <c r="H371" s="69"/>
      <c r="I371" s="69"/>
      <c r="J371" s="69"/>
      <c r="K371" s="71"/>
    </row>
    <row r="372" spans="1:11" ht="12.75" customHeight="1" x14ac:dyDescent="0.25">
      <c r="A372" s="80"/>
      <c r="B372" s="78"/>
      <c r="C372" s="72"/>
      <c r="D372" s="72"/>
      <c r="E372" s="68" t="s">
        <v>338</v>
      </c>
      <c r="F372" s="68" t="s">
        <v>214</v>
      </c>
      <c r="G372" s="69"/>
      <c r="H372" s="69"/>
      <c r="I372" s="69"/>
      <c r="J372" s="68" t="s">
        <v>22</v>
      </c>
      <c r="K372" s="70" t="s">
        <v>23</v>
      </c>
    </row>
    <row r="373" spans="1:11" ht="25.5" x14ac:dyDescent="0.25">
      <c r="A373" s="80"/>
      <c r="B373" s="78"/>
      <c r="C373" s="72"/>
      <c r="D373" s="72"/>
      <c r="E373" s="69"/>
      <c r="F373" s="23" t="s">
        <v>215</v>
      </c>
      <c r="G373" s="23" t="s">
        <v>25</v>
      </c>
      <c r="H373" s="23" t="s">
        <v>26</v>
      </c>
      <c r="I373" s="23" t="s">
        <v>27</v>
      </c>
      <c r="J373" s="69"/>
      <c r="K373" s="71"/>
    </row>
    <row r="374" spans="1:11" x14ac:dyDescent="0.25">
      <c r="A374" s="55" t="s">
        <v>33</v>
      </c>
      <c r="B374" s="34" t="s">
        <v>34</v>
      </c>
      <c r="C374" s="34" t="s">
        <v>35</v>
      </c>
      <c r="D374" s="34" t="s">
        <v>36</v>
      </c>
      <c r="E374" s="34" t="s">
        <v>37</v>
      </c>
      <c r="F374" s="34" t="s">
        <v>38</v>
      </c>
      <c r="G374" s="34" t="s">
        <v>39</v>
      </c>
      <c r="H374" s="34" t="s">
        <v>40</v>
      </c>
      <c r="I374" s="34" t="s">
        <v>41</v>
      </c>
      <c r="J374" s="34" t="s">
        <v>42</v>
      </c>
      <c r="K374" s="42" t="s">
        <v>43</v>
      </c>
    </row>
    <row r="375" spans="1:11" ht="15.75" customHeight="1" x14ac:dyDescent="0.25">
      <c r="A375" s="22">
        <v>5294</v>
      </c>
      <c r="B375" s="23">
        <v>461000</v>
      </c>
      <c r="C375" s="27" t="s">
        <v>339</v>
      </c>
      <c r="D375" s="28">
        <v>0</v>
      </c>
      <c r="E375" s="28">
        <f t="shared" ref="E375:E395" si="90">SUM(F375:K375)</f>
        <v>0</v>
      </c>
      <c r="F375" s="28">
        <f t="shared" ref="F375:K375" si="91">F376+F377</f>
        <v>0</v>
      </c>
      <c r="G375" s="28">
        <f t="shared" si="91"/>
        <v>0</v>
      </c>
      <c r="H375" s="28">
        <f t="shared" si="91"/>
        <v>0</v>
      </c>
      <c r="I375" s="28">
        <f t="shared" si="91"/>
        <v>0</v>
      </c>
      <c r="J375" s="28">
        <f t="shared" si="91"/>
        <v>0</v>
      </c>
      <c r="K375" s="40">
        <f t="shared" si="91"/>
        <v>0</v>
      </c>
    </row>
    <row r="376" spans="1:11" ht="15.75" customHeight="1" x14ac:dyDescent="0.25">
      <c r="A376" s="29">
        <v>5295</v>
      </c>
      <c r="B376" s="30">
        <v>461100</v>
      </c>
      <c r="C376" s="31" t="s">
        <v>340</v>
      </c>
      <c r="D376" s="32">
        <v>0</v>
      </c>
      <c r="E376" s="33">
        <f t="shared" si="90"/>
        <v>0</v>
      </c>
      <c r="F376" s="32">
        <v>0</v>
      </c>
      <c r="G376" s="32">
        <v>0</v>
      </c>
      <c r="H376" s="32">
        <v>0</v>
      </c>
      <c r="I376" s="32">
        <v>0</v>
      </c>
      <c r="J376" s="32">
        <v>0</v>
      </c>
      <c r="K376" s="41">
        <v>0</v>
      </c>
    </row>
    <row r="377" spans="1:11" ht="15.75" customHeight="1" x14ac:dyDescent="0.25">
      <c r="A377" s="29">
        <v>5296</v>
      </c>
      <c r="B377" s="30">
        <v>461200</v>
      </c>
      <c r="C377" s="31" t="s">
        <v>341</v>
      </c>
      <c r="D377" s="32">
        <v>0</v>
      </c>
      <c r="E377" s="33">
        <f t="shared" si="90"/>
        <v>0</v>
      </c>
      <c r="F377" s="32">
        <v>0</v>
      </c>
      <c r="G377" s="32">
        <v>0</v>
      </c>
      <c r="H377" s="32">
        <v>0</v>
      </c>
      <c r="I377" s="32">
        <v>0</v>
      </c>
      <c r="J377" s="32">
        <v>0</v>
      </c>
      <c r="K377" s="41">
        <v>0</v>
      </c>
    </row>
    <row r="378" spans="1:11" ht="25.5" x14ac:dyDescent="0.25">
      <c r="A378" s="22">
        <v>5297</v>
      </c>
      <c r="B378" s="23">
        <v>462000</v>
      </c>
      <c r="C378" s="27" t="s">
        <v>342</v>
      </c>
      <c r="D378" s="28">
        <v>0</v>
      </c>
      <c r="E378" s="28">
        <f t="shared" si="90"/>
        <v>0</v>
      </c>
      <c r="F378" s="28">
        <f t="shared" ref="F378:K378" si="92">F379+F380</f>
        <v>0</v>
      </c>
      <c r="G378" s="28">
        <f t="shared" si="92"/>
        <v>0</v>
      </c>
      <c r="H378" s="28">
        <f t="shared" si="92"/>
        <v>0</v>
      </c>
      <c r="I378" s="28">
        <f t="shared" si="92"/>
        <v>0</v>
      </c>
      <c r="J378" s="28">
        <f t="shared" si="92"/>
        <v>0</v>
      </c>
      <c r="K378" s="40">
        <f t="shared" si="92"/>
        <v>0</v>
      </c>
    </row>
    <row r="379" spans="1:11" ht="15.75" customHeight="1" x14ac:dyDescent="0.25">
      <c r="A379" s="29">
        <v>5298</v>
      </c>
      <c r="B379" s="30">
        <v>462100</v>
      </c>
      <c r="C379" s="31" t="s">
        <v>343</v>
      </c>
      <c r="D379" s="32">
        <v>0</v>
      </c>
      <c r="E379" s="33">
        <f t="shared" si="90"/>
        <v>0</v>
      </c>
      <c r="F379" s="32">
        <v>0</v>
      </c>
      <c r="G379" s="32">
        <v>0</v>
      </c>
      <c r="H379" s="32">
        <v>0</v>
      </c>
      <c r="I379" s="32">
        <v>0</v>
      </c>
      <c r="J379" s="32">
        <v>0</v>
      </c>
      <c r="K379" s="41">
        <v>0</v>
      </c>
    </row>
    <row r="380" spans="1:11" ht="15.75" customHeight="1" x14ac:dyDescent="0.25">
      <c r="A380" s="29">
        <v>5299</v>
      </c>
      <c r="B380" s="30">
        <v>462200</v>
      </c>
      <c r="C380" s="31" t="s">
        <v>344</v>
      </c>
      <c r="D380" s="32">
        <v>0</v>
      </c>
      <c r="E380" s="33">
        <f t="shared" si="90"/>
        <v>0</v>
      </c>
      <c r="F380" s="32">
        <v>0</v>
      </c>
      <c r="G380" s="32">
        <v>0</v>
      </c>
      <c r="H380" s="32">
        <v>0</v>
      </c>
      <c r="I380" s="32">
        <v>0</v>
      </c>
      <c r="J380" s="32">
        <v>0</v>
      </c>
      <c r="K380" s="41">
        <v>0</v>
      </c>
    </row>
    <row r="381" spans="1:11" ht="25.5" x14ac:dyDescent="0.25">
      <c r="A381" s="22">
        <v>5300</v>
      </c>
      <c r="B381" s="23">
        <v>463000</v>
      </c>
      <c r="C381" s="27" t="s">
        <v>345</v>
      </c>
      <c r="D381" s="28">
        <v>0</v>
      </c>
      <c r="E381" s="28">
        <f t="shared" si="90"/>
        <v>0</v>
      </c>
      <c r="F381" s="28">
        <f t="shared" ref="F381:K381" si="93">F382+F383</f>
        <v>0</v>
      </c>
      <c r="G381" s="28">
        <f t="shared" si="93"/>
        <v>0</v>
      </c>
      <c r="H381" s="28">
        <f t="shared" si="93"/>
        <v>0</v>
      </c>
      <c r="I381" s="28">
        <f t="shared" si="93"/>
        <v>0</v>
      </c>
      <c r="J381" s="28">
        <f t="shared" si="93"/>
        <v>0</v>
      </c>
      <c r="K381" s="40">
        <f t="shared" si="93"/>
        <v>0</v>
      </c>
    </row>
    <row r="382" spans="1:11" ht="15.75" customHeight="1" x14ac:dyDescent="0.25">
      <c r="A382" s="29">
        <v>5301</v>
      </c>
      <c r="B382" s="30">
        <v>463100</v>
      </c>
      <c r="C382" s="31" t="s">
        <v>346</v>
      </c>
      <c r="D382" s="32">
        <v>0</v>
      </c>
      <c r="E382" s="33">
        <f t="shared" si="90"/>
        <v>0</v>
      </c>
      <c r="F382" s="32">
        <v>0</v>
      </c>
      <c r="G382" s="32">
        <v>0</v>
      </c>
      <c r="H382" s="32">
        <v>0</v>
      </c>
      <c r="I382" s="32">
        <v>0</v>
      </c>
      <c r="J382" s="32">
        <v>0</v>
      </c>
      <c r="K382" s="41">
        <v>0</v>
      </c>
    </row>
    <row r="383" spans="1:11" ht="15.75" customHeight="1" x14ac:dyDescent="0.25">
      <c r="A383" s="29">
        <v>5302</v>
      </c>
      <c r="B383" s="30">
        <v>463200</v>
      </c>
      <c r="C383" s="31" t="s">
        <v>347</v>
      </c>
      <c r="D383" s="32">
        <v>0</v>
      </c>
      <c r="E383" s="33">
        <f t="shared" si="90"/>
        <v>0</v>
      </c>
      <c r="F383" s="32">
        <v>0</v>
      </c>
      <c r="G383" s="32">
        <v>0</v>
      </c>
      <c r="H383" s="32">
        <v>0</v>
      </c>
      <c r="I383" s="32">
        <v>0</v>
      </c>
      <c r="J383" s="32">
        <v>0</v>
      </c>
      <c r="K383" s="41">
        <v>0</v>
      </c>
    </row>
    <row r="384" spans="1:11" ht="25.5" x14ac:dyDescent="0.25">
      <c r="A384" s="22">
        <v>5303</v>
      </c>
      <c r="B384" s="23">
        <v>464000</v>
      </c>
      <c r="C384" s="27" t="s">
        <v>348</v>
      </c>
      <c r="D384" s="28">
        <v>0</v>
      </c>
      <c r="E384" s="28">
        <f t="shared" si="90"/>
        <v>0</v>
      </c>
      <c r="F384" s="28">
        <f t="shared" ref="F384:K384" si="94">F385+F386</f>
        <v>0</v>
      </c>
      <c r="G384" s="28">
        <f t="shared" si="94"/>
        <v>0</v>
      </c>
      <c r="H384" s="28">
        <f t="shared" si="94"/>
        <v>0</v>
      </c>
      <c r="I384" s="28">
        <f t="shared" si="94"/>
        <v>0</v>
      </c>
      <c r="J384" s="28">
        <f t="shared" si="94"/>
        <v>0</v>
      </c>
      <c r="K384" s="40">
        <f t="shared" si="94"/>
        <v>0</v>
      </c>
    </row>
    <row r="385" spans="1:11" ht="25.5" x14ac:dyDescent="0.25">
      <c r="A385" s="29">
        <v>5304</v>
      </c>
      <c r="B385" s="30">
        <v>464100</v>
      </c>
      <c r="C385" s="31" t="s">
        <v>349</v>
      </c>
      <c r="D385" s="32">
        <v>0</v>
      </c>
      <c r="E385" s="33">
        <f t="shared" si="90"/>
        <v>0</v>
      </c>
      <c r="F385" s="32">
        <v>0</v>
      </c>
      <c r="G385" s="32">
        <v>0</v>
      </c>
      <c r="H385" s="32">
        <v>0</v>
      </c>
      <c r="I385" s="32">
        <v>0</v>
      </c>
      <c r="J385" s="32">
        <v>0</v>
      </c>
      <c r="K385" s="41">
        <v>0</v>
      </c>
    </row>
    <row r="386" spans="1:11" ht="25.5" x14ac:dyDescent="0.25">
      <c r="A386" s="29">
        <v>5305</v>
      </c>
      <c r="B386" s="30">
        <v>464200</v>
      </c>
      <c r="C386" s="31" t="s">
        <v>350</v>
      </c>
      <c r="D386" s="32">
        <v>0</v>
      </c>
      <c r="E386" s="33">
        <f t="shared" si="90"/>
        <v>0</v>
      </c>
      <c r="F386" s="32">
        <v>0</v>
      </c>
      <c r="G386" s="32">
        <v>0</v>
      </c>
      <c r="H386" s="32">
        <v>0</v>
      </c>
      <c r="I386" s="32">
        <v>0</v>
      </c>
      <c r="J386" s="32">
        <v>0</v>
      </c>
      <c r="K386" s="41">
        <v>0</v>
      </c>
    </row>
    <row r="387" spans="1:11" ht="15.75" customHeight="1" x14ac:dyDescent="0.25">
      <c r="A387" s="22">
        <v>5306</v>
      </c>
      <c r="B387" s="23">
        <v>465000</v>
      </c>
      <c r="C387" s="27" t="s">
        <v>351</v>
      </c>
      <c r="D387" s="28">
        <v>0</v>
      </c>
      <c r="E387" s="28">
        <f t="shared" si="90"/>
        <v>0</v>
      </c>
      <c r="F387" s="28">
        <f t="shared" ref="F387:K387" si="95">F388+F389</f>
        <v>0</v>
      </c>
      <c r="G387" s="28">
        <f t="shared" si="95"/>
        <v>0</v>
      </c>
      <c r="H387" s="28">
        <f t="shared" si="95"/>
        <v>0</v>
      </c>
      <c r="I387" s="28">
        <f t="shared" si="95"/>
        <v>0</v>
      </c>
      <c r="J387" s="28">
        <f t="shared" si="95"/>
        <v>0</v>
      </c>
      <c r="K387" s="40">
        <f t="shared" si="95"/>
        <v>0</v>
      </c>
    </row>
    <row r="388" spans="1:11" ht="15.75" customHeight="1" x14ac:dyDescent="0.25">
      <c r="A388" s="29">
        <v>5307</v>
      </c>
      <c r="B388" s="30">
        <v>465100</v>
      </c>
      <c r="C388" s="31" t="s">
        <v>352</v>
      </c>
      <c r="D388" s="32">
        <v>0</v>
      </c>
      <c r="E388" s="33">
        <f t="shared" si="90"/>
        <v>0</v>
      </c>
      <c r="F388" s="32">
        <v>0</v>
      </c>
      <c r="G388" s="32">
        <v>0</v>
      </c>
      <c r="H388" s="32">
        <v>0</v>
      </c>
      <c r="I388" s="32">
        <v>0</v>
      </c>
      <c r="J388" s="32">
        <v>0</v>
      </c>
      <c r="K388" s="41">
        <v>0</v>
      </c>
    </row>
    <row r="389" spans="1:11" ht="15.75" customHeight="1" x14ac:dyDescent="0.25">
      <c r="A389" s="29">
        <v>5308</v>
      </c>
      <c r="B389" s="30">
        <v>465200</v>
      </c>
      <c r="C389" s="31" t="s">
        <v>353</v>
      </c>
      <c r="D389" s="32">
        <v>0</v>
      </c>
      <c r="E389" s="33">
        <f t="shared" si="90"/>
        <v>0</v>
      </c>
      <c r="F389" s="32">
        <v>0</v>
      </c>
      <c r="G389" s="32">
        <v>0</v>
      </c>
      <c r="H389" s="32">
        <v>0</v>
      </c>
      <c r="I389" s="32">
        <v>0</v>
      </c>
      <c r="J389" s="32">
        <v>0</v>
      </c>
      <c r="K389" s="41">
        <v>0</v>
      </c>
    </row>
    <row r="390" spans="1:11" ht="25.5" x14ac:dyDescent="0.25">
      <c r="A390" s="22">
        <v>5309</v>
      </c>
      <c r="B390" s="23">
        <v>470000</v>
      </c>
      <c r="C390" s="27" t="s">
        <v>354</v>
      </c>
      <c r="D390" s="28">
        <f>D391+D395</f>
        <v>0</v>
      </c>
      <c r="E390" s="28">
        <f t="shared" si="90"/>
        <v>0</v>
      </c>
      <c r="F390" s="28">
        <f t="shared" ref="F390:K390" si="96">F391+F395</f>
        <v>0</v>
      </c>
      <c r="G390" s="28">
        <f t="shared" si="96"/>
        <v>0</v>
      </c>
      <c r="H390" s="28">
        <f t="shared" si="96"/>
        <v>0</v>
      </c>
      <c r="I390" s="28">
        <f t="shared" si="96"/>
        <v>0</v>
      </c>
      <c r="J390" s="28">
        <f t="shared" si="96"/>
        <v>0</v>
      </c>
      <c r="K390" s="40">
        <f t="shared" si="96"/>
        <v>0</v>
      </c>
    </row>
    <row r="391" spans="1:11" ht="38.25" x14ac:dyDescent="0.25">
      <c r="A391" s="22">
        <v>5310</v>
      </c>
      <c r="B391" s="23">
        <v>471000</v>
      </c>
      <c r="C391" s="27" t="s">
        <v>355</v>
      </c>
      <c r="D391" s="28">
        <v>0</v>
      </c>
      <c r="E391" s="28">
        <f t="shared" si="90"/>
        <v>0</v>
      </c>
      <c r="F391" s="28">
        <f t="shared" ref="F391:K391" si="97">SUM(F392:F394)</f>
        <v>0</v>
      </c>
      <c r="G391" s="28">
        <f t="shared" si="97"/>
        <v>0</v>
      </c>
      <c r="H391" s="28">
        <f t="shared" si="97"/>
        <v>0</v>
      </c>
      <c r="I391" s="28">
        <f t="shared" si="97"/>
        <v>0</v>
      </c>
      <c r="J391" s="28">
        <f t="shared" si="97"/>
        <v>0</v>
      </c>
      <c r="K391" s="40">
        <f t="shared" si="97"/>
        <v>0</v>
      </c>
    </row>
    <row r="392" spans="1:11" ht="25.5" x14ac:dyDescent="0.25">
      <c r="A392" s="29">
        <v>5311</v>
      </c>
      <c r="B392" s="30">
        <v>471100</v>
      </c>
      <c r="C392" s="31" t="s">
        <v>356</v>
      </c>
      <c r="D392" s="32">
        <v>0</v>
      </c>
      <c r="E392" s="33">
        <f t="shared" si="90"/>
        <v>0</v>
      </c>
      <c r="F392" s="32">
        <v>0</v>
      </c>
      <c r="G392" s="32">
        <v>0</v>
      </c>
      <c r="H392" s="32">
        <v>0</v>
      </c>
      <c r="I392" s="32">
        <v>0</v>
      </c>
      <c r="J392" s="32">
        <v>0</v>
      </c>
      <c r="K392" s="41">
        <v>0</v>
      </c>
    </row>
    <row r="393" spans="1:11" ht="25.5" x14ac:dyDescent="0.25">
      <c r="A393" s="29">
        <v>5312</v>
      </c>
      <c r="B393" s="30">
        <v>471200</v>
      </c>
      <c r="C393" s="31" t="s">
        <v>357</v>
      </c>
      <c r="D393" s="32">
        <v>0</v>
      </c>
      <c r="E393" s="33">
        <f t="shared" si="90"/>
        <v>0</v>
      </c>
      <c r="F393" s="32">
        <v>0</v>
      </c>
      <c r="G393" s="32">
        <v>0</v>
      </c>
      <c r="H393" s="32">
        <v>0</v>
      </c>
      <c r="I393" s="32">
        <v>0</v>
      </c>
      <c r="J393" s="32">
        <v>0</v>
      </c>
      <c r="K393" s="41">
        <v>0</v>
      </c>
    </row>
    <row r="394" spans="1:11" ht="25.5" x14ac:dyDescent="0.25">
      <c r="A394" s="29">
        <v>5313</v>
      </c>
      <c r="B394" s="30">
        <v>471900</v>
      </c>
      <c r="C394" s="31" t="s">
        <v>358</v>
      </c>
      <c r="D394" s="32">
        <v>0</v>
      </c>
      <c r="E394" s="33">
        <f t="shared" si="90"/>
        <v>0</v>
      </c>
      <c r="F394" s="32">
        <v>0</v>
      </c>
      <c r="G394" s="32">
        <v>0</v>
      </c>
      <c r="H394" s="32">
        <v>0</v>
      </c>
      <c r="I394" s="32">
        <v>0</v>
      </c>
      <c r="J394" s="32">
        <v>0</v>
      </c>
      <c r="K394" s="41">
        <v>0</v>
      </c>
    </row>
    <row r="395" spans="1:11" ht="25.5" x14ac:dyDescent="0.25">
      <c r="A395" s="22">
        <v>5314</v>
      </c>
      <c r="B395" s="23">
        <v>472000</v>
      </c>
      <c r="C395" s="27" t="s">
        <v>359</v>
      </c>
      <c r="D395" s="28">
        <v>0</v>
      </c>
      <c r="E395" s="28">
        <f t="shared" si="90"/>
        <v>0</v>
      </c>
      <c r="F395" s="28">
        <f t="shared" ref="F395:K395" si="98">SUM(F400:F408)</f>
        <v>0</v>
      </c>
      <c r="G395" s="28">
        <f t="shared" si="98"/>
        <v>0</v>
      </c>
      <c r="H395" s="28">
        <f t="shared" si="98"/>
        <v>0</v>
      </c>
      <c r="I395" s="28">
        <f t="shared" si="98"/>
        <v>0</v>
      </c>
      <c r="J395" s="28">
        <f t="shared" si="98"/>
        <v>0</v>
      </c>
      <c r="K395" s="40">
        <f t="shared" si="98"/>
        <v>0</v>
      </c>
    </row>
    <row r="396" spans="1:11" x14ac:dyDescent="0.25">
      <c r="A396" s="80" t="s">
        <v>15</v>
      </c>
      <c r="B396" s="78" t="s">
        <v>16</v>
      </c>
      <c r="C396" s="72" t="s">
        <v>17</v>
      </c>
      <c r="D396" s="72" t="s">
        <v>231</v>
      </c>
      <c r="E396" s="68" t="s">
        <v>212</v>
      </c>
      <c r="F396" s="69"/>
      <c r="G396" s="69"/>
      <c r="H396" s="69"/>
      <c r="I396" s="69"/>
      <c r="J396" s="69"/>
      <c r="K396" s="71"/>
    </row>
    <row r="397" spans="1:11" ht="12.75" customHeight="1" x14ac:dyDescent="0.25">
      <c r="A397" s="80"/>
      <c r="B397" s="78"/>
      <c r="C397" s="72"/>
      <c r="D397" s="72"/>
      <c r="E397" s="68" t="s">
        <v>338</v>
      </c>
      <c r="F397" s="68" t="s">
        <v>214</v>
      </c>
      <c r="G397" s="69"/>
      <c r="H397" s="69"/>
      <c r="I397" s="69"/>
      <c r="J397" s="68" t="s">
        <v>22</v>
      </c>
      <c r="K397" s="70" t="s">
        <v>23</v>
      </c>
    </row>
    <row r="398" spans="1:11" ht="25.5" x14ac:dyDescent="0.25">
      <c r="A398" s="80"/>
      <c r="B398" s="78"/>
      <c r="C398" s="72"/>
      <c r="D398" s="72"/>
      <c r="E398" s="69"/>
      <c r="F398" s="23" t="s">
        <v>215</v>
      </c>
      <c r="G398" s="23" t="s">
        <v>25</v>
      </c>
      <c r="H398" s="23" t="s">
        <v>26</v>
      </c>
      <c r="I398" s="23" t="s">
        <v>27</v>
      </c>
      <c r="J398" s="69"/>
      <c r="K398" s="71"/>
    </row>
    <row r="399" spans="1:11" x14ac:dyDescent="0.25">
      <c r="A399" s="55" t="s">
        <v>33</v>
      </c>
      <c r="B399" s="34" t="s">
        <v>34</v>
      </c>
      <c r="C399" s="34" t="s">
        <v>35</v>
      </c>
      <c r="D399" s="34" t="s">
        <v>36</v>
      </c>
      <c r="E399" s="34" t="s">
        <v>37</v>
      </c>
      <c r="F399" s="34" t="s">
        <v>38</v>
      </c>
      <c r="G399" s="34" t="s">
        <v>39</v>
      </c>
      <c r="H399" s="34" t="s">
        <v>40</v>
      </c>
      <c r="I399" s="34" t="s">
        <v>41</v>
      </c>
      <c r="J399" s="34" t="s">
        <v>42</v>
      </c>
      <c r="K399" s="42" t="s">
        <v>43</v>
      </c>
    </row>
    <row r="400" spans="1:11" ht="18.75" customHeight="1" x14ac:dyDescent="0.25">
      <c r="A400" s="29">
        <v>5315</v>
      </c>
      <c r="B400" s="30">
        <v>472100</v>
      </c>
      <c r="C400" s="31" t="s">
        <v>360</v>
      </c>
      <c r="D400" s="32">
        <v>0</v>
      </c>
      <c r="E400" s="33">
        <f t="shared" ref="E400:E423" si="99">SUM(F400:K400)</f>
        <v>0</v>
      </c>
      <c r="F400" s="32">
        <v>0</v>
      </c>
      <c r="G400" s="32">
        <v>0</v>
      </c>
      <c r="H400" s="32">
        <v>0</v>
      </c>
      <c r="I400" s="32">
        <v>0</v>
      </c>
      <c r="J400" s="32">
        <v>0</v>
      </c>
      <c r="K400" s="41">
        <v>0</v>
      </c>
    </row>
    <row r="401" spans="1:11" ht="18.75" customHeight="1" x14ac:dyDescent="0.25">
      <c r="A401" s="29">
        <v>5316</v>
      </c>
      <c r="B401" s="30">
        <v>472200</v>
      </c>
      <c r="C401" s="31" t="s">
        <v>361</v>
      </c>
      <c r="D401" s="32">
        <v>0</v>
      </c>
      <c r="E401" s="33">
        <f t="shared" si="99"/>
        <v>0</v>
      </c>
      <c r="F401" s="32">
        <v>0</v>
      </c>
      <c r="G401" s="32">
        <v>0</v>
      </c>
      <c r="H401" s="32">
        <v>0</v>
      </c>
      <c r="I401" s="32">
        <v>0</v>
      </c>
      <c r="J401" s="32">
        <v>0</v>
      </c>
      <c r="K401" s="41">
        <v>0</v>
      </c>
    </row>
    <row r="402" spans="1:11" ht="18.75" customHeight="1" x14ac:dyDescent="0.25">
      <c r="A402" s="29">
        <v>5317</v>
      </c>
      <c r="B402" s="30">
        <v>472300</v>
      </c>
      <c r="C402" s="31" t="s">
        <v>362</v>
      </c>
      <c r="D402" s="32">
        <v>0</v>
      </c>
      <c r="E402" s="33">
        <f t="shared" si="99"/>
        <v>0</v>
      </c>
      <c r="F402" s="32">
        <v>0</v>
      </c>
      <c r="G402" s="32">
        <v>0</v>
      </c>
      <c r="H402" s="32">
        <v>0</v>
      </c>
      <c r="I402" s="32">
        <v>0</v>
      </c>
      <c r="J402" s="32">
        <v>0</v>
      </c>
      <c r="K402" s="41">
        <v>0</v>
      </c>
    </row>
    <row r="403" spans="1:11" ht="18.75" customHeight="1" x14ac:dyDescent="0.25">
      <c r="A403" s="29">
        <v>5318</v>
      </c>
      <c r="B403" s="30">
        <v>472400</v>
      </c>
      <c r="C403" s="31" t="s">
        <v>363</v>
      </c>
      <c r="D403" s="32">
        <v>0</v>
      </c>
      <c r="E403" s="33">
        <f t="shared" si="99"/>
        <v>0</v>
      </c>
      <c r="F403" s="32">
        <v>0</v>
      </c>
      <c r="G403" s="32">
        <v>0</v>
      </c>
      <c r="H403" s="32">
        <v>0</v>
      </c>
      <c r="I403" s="32">
        <v>0</v>
      </c>
      <c r="J403" s="32">
        <v>0</v>
      </c>
      <c r="K403" s="41">
        <v>0</v>
      </c>
    </row>
    <row r="404" spans="1:11" ht="18.75" customHeight="1" x14ac:dyDescent="0.25">
      <c r="A404" s="29">
        <v>5319</v>
      </c>
      <c r="B404" s="30">
        <v>472500</v>
      </c>
      <c r="C404" s="31" t="s">
        <v>364</v>
      </c>
      <c r="D404" s="32">
        <v>0</v>
      </c>
      <c r="E404" s="33">
        <f t="shared" si="99"/>
        <v>0</v>
      </c>
      <c r="F404" s="32">
        <v>0</v>
      </c>
      <c r="G404" s="32">
        <v>0</v>
      </c>
      <c r="H404" s="32">
        <v>0</v>
      </c>
      <c r="I404" s="32">
        <v>0</v>
      </c>
      <c r="J404" s="32">
        <v>0</v>
      </c>
      <c r="K404" s="41">
        <v>0</v>
      </c>
    </row>
    <row r="405" spans="1:11" ht="18.75" customHeight="1" x14ac:dyDescent="0.25">
      <c r="A405" s="29">
        <v>5320</v>
      </c>
      <c r="B405" s="30">
        <v>472600</v>
      </c>
      <c r="C405" s="31" t="s">
        <v>365</v>
      </c>
      <c r="D405" s="32">
        <v>0</v>
      </c>
      <c r="E405" s="33">
        <f t="shared" si="99"/>
        <v>0</v>
      </c>
      <c r="F405" s="32">
        <v>0</v>
      </c>
      <c r="G405" s="32">
        <v>0</v>
      </c>
      <c r="H405" s="32">
        <v>0</v>
      </c>
      <c r="I405" s="32">
        <v>0</v>
      </c>
      <c r="J405" s="32">
        <v>0</v>
      </c>
      <c r="K405" s="41">
        <v>0</v>
      </c>
    </row>
    <row r="406" spans="1:11" ht="18.75" customHeight="1" x14ac:dyDescent="0.25">
      <c r="A406" s="29">
        <v>5321</v>
      </c>
      <c r="B406" s="30">
        <v>472700</v>
      </c>
      <c r="C406" s="31" t="s">
        <v>366</v>
      </c>
      <c r="D406" s="32">
        <v>0</v>
      </c>
      <c r="E406" s="33">
        <f t="shared" si="99"/>
        <v>0</v>
      </c>
      <c r="F406" s="32">
        <v>0</v>
      </c>
      <c r="G406" s="32">
        <v>0</v>
      </c>
      <c r="H406" s="32">
        <v>0</v>
      </c>
      <c r="I406" s="32">
        <v>0</v>
      </c>
      <c r="J406" s="32">
        <v>0</v>
      </c>
      <c r="K406" s="41">
        <v>0</v>
      </c>
    </row>
    <row r="407" spans="1:11" ht="18.75" customHeight="1" x14ac:dyDescent="0.25">
      <c r="A407" s="29">
        <v>5322</v>
      </c>
      <c r="B407" s="30">
        <v>472800</v>
      </c>
      <c r="C407" s="31" t="s">
        <v>367</v>
      </c>
      <c r="D407" s="32">
        <v>0</v>
      </c>
      <c r="E407" s="33">
        <f t="shared" si="99"/>
        <v>0</v>
      </c>
      <c r="F407" s="32">
        <v>0</v>
      </c>
      <c r="G407" s="32">
        <v>0</v>
      </c>
      <c r="H407" s="32">
        <v>0</v>
      </c>
      <c r="I407" s="32">
        <v>0</v>
      </c>
      <c r="J407" s="32">
        <v>0</v>
      </c>
      <c r="K407" s="41">
        <v>0</v>
      </c>
    </row>
    <row r="408" spans="1:11" ht="18.75" customHeight="1" x14ac:dyDescent="0.25">
      <c r="A408" s="29">
        <v>5323</v>
      </c>
      <c r="B408" s="30">
        <v>472900</v>
      </c>
      <c r="C408" s="31" t="s">
        <v>368</v>
      </c>
      <c r="D408" s="32">
        <v>0</v>
      </c>
      <c r="E408" s="33">
        <f t="shared" si="99"/>
        <v>0</v>
      </c>
      <c r="F408" s="32">
        <v>0</v>
      </c>
      <c r="G408" s="32">
        <v>0</v>
      </c>
      <c r="H408" s="32">
        <v>0</v>
      </c>
      <c r="I408" s="32">
        <v>0</v>
      </c>
      <c r="J408" s="32">
        <v>0</v>
      </c>
      <c r="K408" s="41">
        <v>0</v>
      </c>
    </row>
    <row r="409" spans="1:11" ht="25.5" x14ac:dyDescent="0.25">
      <c r="A409" s="22">
        <v>5324</v>
      </c>
      <c r="B409" s="23">
        <v>480000</v>
      </c>
      <c r="C409" s="27" t="s">
        <v>369</v>
      </c>
      <c r="D409" s="28">
        <f>D410+D413+D417+D419+D422+D428</f>
        <v>0</v>
      </c>
      <c r="E409" s="28">
        <f t="shared" si="99"/>
        <v>68</v>
      </c>
      <c r="F409" s="28">
        <f t="shared" ref="F409:K409" si="100">F410+F413+F417+F419+F422+F428</f>
        <v>68</v>
      </c>
      <c r="G409" s="28">
        <f t="shared" si="100"/>
        <v>0</v>
      </c>
      <c r="H409" s="28">
        <f t="shared" si="100"/>
        <v>0</v>
      </c>
      <c r="I409" s="28">
        <f t="shared" si="100"/>
        <v>0</v>
      </c>
      <c r="J409" s="28">
        <f t="shared" si="100"/>
        <v>0</v>
      </c>
      <c r="K409" s="40">
        <f t="shared" si="100"/>
        <v>0</v>
      </c>
    </row>
    <row r="410" spans="1:11" ht="25.5" x14ac:dyDescent="0.25">
      <c r="A410" s="22">
        <v>5325</v>
      </c>
      <c r="B410" s="23">
        <v>481000</v>
      </c>
      <c r="C410" s="27" t="s">
        <v>370</v>
      </c>
      <c r="D410" s="28">
        <v>0</v>
      </c>
      <c r="E410" s="28">
        <f t="shared" si="99"/>
        <v>0</v>
      </c>
      <c r="F410" s="28">
        <f t="shared" ref="F410:K410" si="101">F411+F412</f>
        <v>0</v>
      </c>
      <c r="G410" s="28">
        <f t="shared" si="101"/>
        <v>0</v>
      </c>
      <c r="H410" s="28">
        <f t="shared" si="101"/>
        <v>0</v>
      </c>
      <c r="I410" s="28">
        <f t="shared" si="101"/>
        <v>0</v>
      </c>
      <c r="J410" s="28">
        <f t="shared" si="101"/>
        <v>0</v>
      </c>
      <c r="K410" s="40">
        <f t="shared" si="101"/>
        <v>0</v>
      </c>
    </row>
    <row r="411" spans="1:11" ht="25.5" x14ac:dyDescent="0.25">
      <c r="A411" s="29">
        <v>5326</v>
      </c>
      <c r="B411" s="30">
        <v>481100</v>
      </c>
      <c r="C411" s="31" t="s">
        <v>371</v>
      </c>
      <c r="D411" s="32">
        <v>0</v>
      </c>
      <c r="E411" s="33">
        <f t="shared" si="99"/>
        <v>0</v>
      </c>
      <c r="F411" s="32">
        <v>0</v>
      </c>
      <c r="G411" s="32">
        <v>0</v>
      </c>
      <c r="H411" s="32">
        <v>0</v>
      </c>
      <c r="I411" s="32">
        <v>0</v>
      </c>
      <c r="J411" s="32">
        <v>0</v>
      </c>
      <c r="K411" s="41">
        <v>0</v>
      </c>
    </row>
    <row r="412" spans="1:11" ht="18.75" customHeight="1" x14ac:dyDescent="0.25">
      <c r="A412" s="29">
        <v>5327</v>
      </c>
      <c r="B412" s="30">
        <v>481900</v>
      </c>
      <c r="C412" s="31" t="s">
        <v>372</v>
      </c>
      <c r="D412" s="32">
        <v>0</v>
      </c>
      <c r="E412" s="33">
        <f t="shared" si="99"/>
        <v>0</v>
      </c>
      <c r="F412" s="32">
        <v>0</v>
      </c>
      <c r="G412" s="32">
        <v>0</v>
      </c>
      <c r="H412" s="32">
        <v>0</v>
      </c>
      <c r="I412" s="32">
        <v>0</v>
      </c>
      <c r="J412" s="32">
        <v>0</v>
      </c>
      <c r="K412" s="41">
        <v>0</v>
      </c>
    </row>
    <row r="413" spans="1:11" ht="24.75" customHeight="1" x14ac:dyDescent="0.25">
      <c r="A413" s="22">
        <v>5328</v>
      </c>
      <c r="B413" s="23">
        <v>482000</v>
      </c>
      <c r="C413" s="27" t="s">
        <v>373</v>
      </c>
      <c r="D413" s="28">
        <v>0</v>
      </c>
      <c r="E413" s="28">
        <f>F413+G413+H413+I413+J413+K413</f>
        <v>68</v>
      </c>
      <c r="F413" s="28">
        <f>F414+F415+F416</f>
        <v>68</v>
      </c>
      <c r="G413" s="28">
        <f t="shared" ref="G413:K413" si="102">SUM(G414:G416)</f>
        <v>0</v>
      </c>
      <c r="H413" s="28">
        <f t="shared" si="102"/>
        <v>0</v>
      </c>
      <c r="I413" s="28">
        <f t="shared" si="102"/>
        <v>0</v>
      </c>
      <c r="J413" s="28">
        <f t="shared" si="102"/>
        <v>0</v>
      </c>
      <c r="K413" s="40">
        <f t="shared" si="102"/>
        <v>0</v>
      </c>
    </row>
    <row r="414" spans="1:11" ht="18.75" customHeight="1" x14ac:dyDescent="0.25">
      <c r="A414" s="29">
        <v>5329</v>
      </c>
      <c r="B414" s="30">
        <v>482100</v>
      </c>
      <c r="C414" s="31" t="s">
        <v>374</v>
      </c>
      <c r="D414" s="32">
        <v>0</v>
      </c>
      <c r="E414" s="33">
        <f>F414+G414+H414+I414+J414+K414</f>
        <v>68</v>
      </c>
      <c r="F414" s="32">
        <v>68</v>
      </c>
      <c r="G414" s="32">
        <v>0</v>
      </c>
      <c r="H414" s="32">
        <v>0</v>
      </c>
      <c r="I414" s="32">
        <v>0</v>
      </c>
      <c r="J414" s="32">
        <v>0</v>
      </c>
      <c r="K414" s="41">
        <v>0</v>
      </c>
    </row>
    <row r="415" spans="1:11" ht="18.75" customHeight="1" x14ac:dyDescent="0.25">
      <c r="A415" s="29">
        <v>5330</v>
      </c>
      <c r="B415" s="30">
        <v>482200</v>
      </c>
      <c r="C415" s="31" t="s">
        <v>375</v>
      </c>
      <c r="D415" s="32">
        <v>0</v>
      </c>
      <c r="E415" s="33">
        <f>F415+G415+H415+I415+J415+K415</f>
        <v>0</v>
      </c>
      <c r="F415" s="32">
        <v>0</v>
      </c>
      <c r="G415" s="32">
        <v>0</v>
      </c>
      <c r="H415" s="32">
        <v>0</v>
      </c>
      <c r="I415" s="32">
        <v>0</v>
      </c>
      <c r="J415" s="32">
        <v>0</v>
      </c>
      <c r="K415" s="41">
        <v>0</v>
      </c>
    </row>
    <row r="416" spans="1:11" ht="18.75" customHeight="1" x14ac:dyDescent="0.25">
      <c r="A416" s="29">
        <v>5331</v>
      </c>
      <c r="B416" s="30">
        <v>482300</v>
      </c>
      <c r="C416" s="31" t="s">
        <v>376</v>
      </c>
      <c r="D416" s="32">
        <v>0</v>
      </c>
      <c r="E416" s="33">
        <f>F416+G416+H416+I416+J416+K416</f>
        <v>0</v>
      </c>
      <c r="F416" s="32">
        <v>0</v>
      </c>
      <c r="G416" s="32">
        <v>0</v>
      </c>
      <c r="H416" s="32">
        <v>0</v>
      </c>
      <c r="I416" s="32">
        <v>0</v>
      </c>
      <c r="J416" s="32">
        <v>0</v>
      </c>
      <c r="K416" s="41">
        <v>0</v>
      </c>
    </row>
    <row r="417" spans="1:11" ht="25.5" x14ac:dyDescent="0.25">
      <c r="A417" s="22">
        <v>5332</v>
      </c>
      <c r="B417" s="23">
        <v>483000</v>
      </c>
      <c r="C417" s="27" t="s">
        <v>377</v>
      </c>
      <c r="D417" s="28">
        <v>0</v>
      </c>
      <c r="E417" s="28">
        <f t="shared" si="99"/>
        <v>0</v>
      </c>
      <c r="F417" s="28">
        <f t="shared" ref="F417:K417" si="103">F418</f>
        <v>0</v>
      </c>
      <c r="G417" s="28">
        <f t="shared" si="103"/>
        <v>0</v>
      </c>
      <c r="H417" s="28">
        <f t="shared" si="103"/>
        <v>0</v>
      </c>
      <c r="I417" s="28">
        <f t="shared" si="103"/>
        <v>0</v>
      </c>
      <c r="J417" s="28">
        <f t="shared" si="103"/>
        <v>0</v>
      </c>
      <c r="K417" s="40">
        <f t="shared" si="103"/>
        <v>0</v>
      </c>
    </row>
    <row r="418" spans="1:11" ht="18.75" customHeight="1" x14ac:dyDescent="0.25">
      <c r="A418" s="29">
        <v>5333</v>
      </c>
      <c r="B418" s="30">
        <v>483100</v>
      </c>
      <c r="C418" s="31" t="s">
        <v>378</v>
      </c>
      <c r="D418" s="32">
        <v>0</v>
      </c>
      <c r="E418" s="33">
        <f t="shared" si="99"/>
        <v>0</v>
      </c>
      <c r="F418" s="32">
        <v>0</v>
      </c>
      <c r="G418" s="32">
        <v>0</v>
      </c>
      <c r="H418" s="32">
        <v>0</v>
      </c>
      <c r="I418" s="32">
        <v>0</v>
      </c>
      <c r="J418" s="32">
        <v>0</v>
      </c>
      <c r="K418" s="41">
        <v>0</v>
      </c>
    </row>
    <row r="419" spans="1:11" ht="38.25" x14ac:dyDescent="0.25">
      <c r="A419" s="22">
        <v>5334</v>
      </c>
      <c r="B419" s="23">
        <v>484000</v>
      </c>
      <c r="C419" s="27" t="s">
        <v>379</v>
      </c>
      <c r="D419" s="28">
        <v>0</v>
      </c>
      <c r="E419" s="28">
        <f t="shared" si="99"/>
        <v>0</v>
      </c>
      <c r="F419" s="28">
        <f t="shared" ref="F419:K419" si="104">F420+F421</f>
        <v>0</v>
      </c>
      <c r="G419" s="28">
        <f t="shared" si="104"/>
        <v>0</v>
      </c>
      <c r="H419" s="28">
        <f t="shared" si="104"/>
        <v>0</v>
      </c>
      <c r="I419" s="28">
        <f t="shared" si="104"/>
        <v>0</v>
      </c>
      <c r="J419" s="28">
        <f t="shared" si="104"/>
        <v>0</v>
      </c>
      <c r="K419" s="40">
        <f t="shared" si="104"/>
        <v>0</v>
      </c>
    </row>
    <row r="420" spans="1:11" ht="25.5" x14ac:dyDescent="0.25">
      <c r="A420" s="29">
        <v>5335</v>
      </c>
      <c r="B420" s="30">
        <v>484100</v>
      </c>
      <c r="C420" s="31" t="s">
        <v>380</v>
      </c>
      <c r="D420" s="32">
        <v>0</v>
      </c>
      <c r="E420" s="33">
        <f t="shared" si="99"/>
        <v>0</v>
      </c>
      <c r="F420" s="32">
        <v>0</v>
      </c>
      <c r="G420" s="32">
        <v>0</v>
      </c>
      <c r="H420" s="32">
        <v>0</v>
      </c>
      <c r="I420" s="32">
        <v>0</v>
      </c>
      <c r="J420" s="32">
        <v>0</v>
      </c>
      <c r="K420" s="41">
        <v>0</v>
      </c>
    </row>
    <row r="421" spans="1:11" ht="18.75" customHeight="1" x14ac:dyDescent="0.25">
      <c r="A421" s="29">
        <v>5336</v>
      </c>
      <c r="B421" s="30">
        <v>484200</v>
      </c>
      <c r="C421" s="31" t="s">
        <v>381</v>
      </c>
      <c r="D421" s="32">
        <v>0</v>
      </c>
      <c r="E421" s="33">
        <f t="shared" si="99"/>
        <v>0</v>
      </c>
      <c r="F421" s="32">
        <v>0</v>
      </c>
      <c r="G421" s="32">
        <v>0</v>
      </c>
      <c r="H421" s="32">
        <v>0</v>
      </c>
      <c r="I421" s="32">
        <v>0</v>
      </c>
      <c r="J421" s="32">
        <v>0</v>
      </c>
      <c r="K421" s="41">
        <v>0</v>
      </c>
    </row>
    <row r="422" spans="1:11" ht="25.5" x14ac:dyDescent="0.25">
      <c r="A422" s="22">
        <v>5337</v>
      </c>
      <c r="B422" s="23">
        <v>485000</v>
      </c>
      <c r="C422" s="27" t="s">
        <v>382</v>
      </c>
      <c r="D422" s="28">
        <v>0</v>
      </c>
      <c r="E422" s="28">
        <f t="shared" si="99"/>
        <v>0</v>
      </c>
      <c r="F422" s="28">
        <f t="shared" ref="F422:K422" si="105">F423</f>
        <v>0</v>
      </c>
      <c r="G422" s="28">
        <f t="shared" si="105"/>
        <v>0</v>
      </c>
      <c r="H422" s="28">
        <f t="shared" si="105"/>
        <v>0</v>
      </c>
      <c r="I422" s="28">
        <f t="shared" si="105"/>
        <v>0</v>
      </c>
      <c r="J422" s="28">
        <f t="shared" si="105"/>
        <v>0</v>
      </c>
      <c r="K422" s="40">
        <f t="shared" si="105"/>
        <v>0</v>
      </c>
    </row>
    <row r="423" spans="1:11" ht="25.5" x14ac:dyDescent="0.25">
      <c r="A423" s="29">
        <v>5338</v>
      </c>
      <c r="B423" s="30">
        <v>485100</v>
      </c>
      <c r="C423" s="31" t="s">
        <v>383</v>
      </c>
      <c r="D423" s="32">
        <v>0</v>
      </c>
      <c r="E423" s="33">
        <f t="shared" si="99"/>
        <v>0</v>
      </c>
      <c r="F423" s="32">
        <v>0</v>
      </c>
      <c r="G423" s="32">
        <v>0</v>
      </c>
      <c r="H423" s="32">
        <v>0</v>
      </c>
      <c r="I423" s="32">
        <v>0</v>
      </c>
      <c r="J423" s="32">
        <v>0</v>
      </c>
      <c r="K423" s="41">
        <v>0</v>
      </c>
    </row>
    <row r="424" spans="1:11" x14ac:dyDescent="0.25">
      <c r="A424" s="80" t="s">
        <v>15</v>
      </c>
      <c r="B424" s="78" t="s">
        <v>16</v>
      </c>
      <c r="C424" s="72" t="s">
        <v>17</v>
      </c>
      <c r="D424" s="72" t="s">
        <v>231</v>
      </c>
      <c r="E424" s="68" t="s">
        <v>212</v>
      </c>
      <c r="F424" s="69"/>
      <c r="G424" s="69"/>
      <c r="H424" s="69"/>
      <c r="I424" s="69"/>
      <c r="J424" s="69"/>
      <c r="K424" s="71"/>
    </row>
    <row r="425" spans="1:11" ht="12.75" customHeight="1" x14ac:dyDescent="0.25">
      <c r="A425" s="80"/>
      <c r="B425" s="78"/>
      <c r="C425" s="72"/>
      <c r="D425" s="72"/>
      <c r="E425" s="68" t="s">
        <v>338</v>
      </c>
      <c r="F425" s="68" t="s">
        <v>214</v>
      </c>
      <c r="G425" s="69"/>
      <c r="H425" s="69"/>
      <c r="I425" s="69"/>
      <c r="J425" s="68" t="s">
        <v>22</v>
      </c>
      <c r="K425" s="70" t="s">
        <v>23</v>
      </c>
    </row>
    <row r="426" spans="1:11" ht="25.5" x14ac:dyDescent="0.25">
      <c r="A426" s="80"/>
      <c r="B426" s="78"/>
      <c r="C426" s="72"/>
      <c r="D426" s="72"/>
      <c r="E426" s="69"/>
      <c r="F426" s="23" t="s">
        <v>215</v>
      </c>
      <c r="G426" s="23" t="s">
        <v>25</v>
      </c>
      <c r="H426" s="23" t="s">
        <v>26</v>
      </c>
      <c r="I426" s="23" t="s">
        <v>27</v>
      </c>
      <c r="J426" s="69"/>
      <c r="K426" s="71"/>
    </row>
    <row r="427" spans="1:11" x14ac:dyDescent="0.25">
      <c r="A427" s="55" t="s">
        <v>33</v>
      </c>
      <c r="B427" s="34" t="s">
        <v>34</v>
      </c>
      <c r="C427" s="34" t="s">
        <v>35</v>
      </c>
      <c r="D427" s="34" t="s">
        <v>36</v>
      </c>
      <c r="E427" s="34" t="s">
        <v>37</v>
      </c>
      <c r="F427" s="34" t="s">
        <v>38</v>
      </c>
      <c r="G427" s="34" t="s">
        <v>39</v>
      </c>
      <c r="H427" s="34" t="s">
        <v>40</v>
      </c>
      <c r="I427" s="34" t="s">
        <v>41</v>
      </c>
      <c r="J427" s="34" t="s">
        <v>42</v>
      </c>
      <c r="K427" s="42" t="s">
        <v>43</v>
      </c>
    </row>
    <row r="428" spans="1:11" ht="38.25" x14ac:dyDescent="0.25">
      <c r="A428" s="22">
        <v>5339</v>
      </c>
      <c r="B428" s="23">
        <v>489000</v>
      </c>
      <c r="C428" s="27" t="s">
        <v>384</v>
      </c>
      <c r="D428" s="28">
        <v>0</v>
      </c>
      <c r="E428" s="28">
        <f t="shared" ref="E428:E457" si="106">SUM(F428:K428)</f>
        <v>0</v>
      </c>
      <c r="F428" s="28">
        <f t="shared" ref="F428:K428" si="107">F429</f>
        <v>0</v>
      </c>
      <c r="G428" s="28">
        <f t="shared" si="107"/>
        <v>0</v>
      </c>
      <c r="H428" s="28">
        <f t="shared" si="107"/>
        <v>0</v>
      </c>
      <c r="I428" s="28">
        <f t="shared" si="107"/>
        <v>0</v>
      </c>
      <c r="J428" s="28">
        <f t="shared" si="107"/>
        <v>0</v>
      </c>
      <c r="K428" s="40">
        <f t="shared" si="107"/>
        <v>0</v>
      </c>
    </row>
    <row r="429" spans="1:11" ht="25.5" x14ac:dyDescent="0.25">
      <c r="A429" s="29">
        <v>5340</v>
      </c>
      <c r="B429" s="30">
        <v>489100</v>
      </c>
      <c r="C429" s="31" t="s">
        <v>385</v>
      </c>
      <c r="D429" s="32">
        <v>0</v>
      </c>
      <c r="E429" s="33">
        <f t="shared" si="106"/>
        <v>0</v>
      </c>
      <c r="F429" s="32">
        <v>0</v>
      </c>
      <c r="G429" s="32">
        <v>0</v>
      </c>
      <c r="H429" s="32">
        <v>0</v>
      </c>
      <c r="I429" s="32">
        <v>0</v>
      </c>
      <c r="J429" s="32">
        <v>0</v>
      </c>
      <c r="K429" s="41">
        <v>0</v>
      </c>
    </row>
    <row r="430" spans="1:11" ht="25.5" x14ac:dyDescent="0.25">
      <c r="A430" s="22">
        <v>5341</v>
      </c>
      <c r="B430" s="23">
        <v>500000</v>
      </c>
      <c r="C430" s="27" t="s">
        <v>386</v>
      </c>
      <c r="D430" s="28">
        <f>D431+D453+D466+D469+D477</f>
        <v>0</v>
      </c>
      <c r="E430" s="28">
        <f>E431+E453+E466+E469+E477</f>
        <v>6731</v>
      </c>
      <c r="F430" s="28">
        <v>6731</v>
      </c>
      <c r="G430" s="28">
        <f t="shared" ref="G430:K430" si="108">G431+G453+G466+G469+G477</f>
        <v>0</v>
      </c>
      <c r="H430" s="28">
        <f t="shared" si="108"/>
        <v>0</v>
      </c>
      <c r="I430" s="28">
        <f t="shared" si="108"/>
        <v>0</v>
      </c>
      <c r="J430" s="28">
        <f t="shared" si="108"/>
        <v>0</v>
      </c>
      <c r="K430" s="40">
        <f t="shared" si="108"/>
        <v>0</v>
      </c>
    </row>
    <row r="431" spans="1:11" ht="25.5" x14ac:dyDescent="0.25">
      <c r="A431" s="22">
        <v>5342</v>
      </c>
      <c r="B431" s="23">
        <v>510000</v>
      </c>
      <c r="C431" s="27" t="s">
        <v>387</v>
      </c>
      <c r="D431" s="28">
        <f>D432+D437+D447+D449+D451</f>
        <v>0</v>
      </c>
      <c r="E431" s="28">
        <f>E432+E437+E447+E449+E451</f>
        <v>6731</v>
      </c>
      <c r="F431" s="28">
        <v>6731</v>
      </c>
      <c r="G431" s="28">
        <f t="shared" ref="G431:K431" si="109">G432+G437+G447+G449+G451</f>
        <v>0</v>
      </c>
      <c r="H431" s="28">
        <f t="shared" si="109"/>
        <v>0</v>
      </c>
      <c r="I431" s="28">
        <f t="shared" si="109"/>
        <v>0</v>
      </c>
      <c r="J431" s="28">
        <f t="shared" si="109"/>
        <v>0</v>
      </c>
      <c r="K431" s="40">
        <f t="shared" si="109"/>
        <v>0</v>
      </c>
    </row>
    <row r="432" spans="1:11" ht="27" customHeight="1" x14ac:dyDescent="0.25">
      <c r="A432" s="22">
        <v>5343</v>
      </c>
      <c r="B432" s="23">
        <v>511000</v>
      </c>
      <c r="C432" s="27" t="s">
        <v>388</v>
      </c>
      <c r="D432" s="28">
        <v>0</v>
      </c>
      <c r="E432" s="28"/>
      <c r="F432" s="28"/>
      <c r="G432" s="28">
        <f t="shared" ref="G432:K432" si="110">SUM(G433:G436)</f>
        <v>0</v>
      </c>
      <c r="H432" s="28">
        <f t="shared" si="110"/>
        <v>0</v>
      </c>
      <c r="I432" s="28">
        <f t="shared" si="110"/>
        <v>0</v>
      </c>
      <c r="J432" s="28">
        <f t="shared" si="110"/>
        <v>0</v>
      </c>
      <c r="K432" s="40">
        <f t="shared" si="110"/>
        <v>0</v>
      </c>
    </row>
    <row r="433" spans="1:11" ht="18.75" customHeight="1" x14ac:dyDescent="0.25">
      <c r="A433" s="29">
        <v>5344</v>
      </c>
      <c r="B433" s="30">
        <v>511100</v>
      </c>
      <c r="C433" s="31" t="s">
        <v>389</v>
      </c>
      <c r="D433" s="32">
        <v>0</v>
      </c>
      <c r="E433" s="33">
        <f t="shared" si="106"/>
        <v>0</v>
      </c>
      <c r="F433" s="32">
        <v>0</v>
      </c>
      <c r="G433" s="32">
        <v>0</v>
      </c>
      <c r="H433" s="32">
        <v>0</v>
      </c>
      <c r="I433" s="32">
        <v>0</v>
      </c>
      <c r="J433" s="32">
        <v>0</v>
      </c>
      <c r="K433" s="41">
        <v>0</v>
      </c>
    </row>
    <row r="434" spans="1:11" ht="18.75" customHeight="1" x14ac:dyDescent="0.25">
      <c r="A434" s="29">
        <v>5345</v>
      </c>
      <c r="B434" s="30">
        <v>511200</v>
      </c>
      <c r="C434" s="31" t="s">
        <v>390</v>
      </c>
      <c r="D434" s="32">
        <v>0</v>
      </c>
      <c r="E434" s="33">
        <f t="shared" si="106"/>
        <v>0</v>
      </c>
      <c r="F434" s="32">
        <v>0</v>
      </c>
      <c r="G434" s="32">
        <v>0</v>
      </c>
      <c r="H434" s="32">
        <v>0</v>
      </c>
      <c r="I434" s="32">
        <v>0</v>
      </c>
      <c r="J434" s="32">
        <v>0</v>
      </c>
      <c r="K434" s="41">
        <v>0</v>
      </c>
    </row>
    <row r="435" spans="1:11" ht="18.75" customHeight="1" x14ac:dyDescent="0.25">
      <c r="A435" s="29">
        <v>5346</v>
      </c>
      <c r="B435" s="30">
        <v>511300</v>
      </c>
      <c r="C435" s="31" t="s">
        <v>391</v>
      </c>
      <c r="D435" s="32">
        <v>0</v>
      </c>
      <c r="E435" s="33">
        <f t="shared" si="106"/>
        <v>0</v>
      </c>
      <c r="F435" s="32">
        <v>0</v>
      </c>
      <c r="G435" s="32">
        <v>0</v>
      </c>
      <c r="H435" s="32">
        <v>0</v>
      </c>
      <c r="I435" s="32">
        <v>0</v>
      </c>
      <c r="J435" s="32">
        <v>0</v>
      </c>
      <c r="K435" s="41">
        <v>0</v>
      </c>
    </row>
    <row r="436" spans="1:11" ht="18.75" customHeight="1" x14ac:dyDescent="0.25">
      <c r="A436" s="29">
        <v>5347</v>
      </c>
      <c r="B436" s="30">
        <v>511400</v>
      </c>
      <c r="C436" s="31" t="s">
        <v>392</v>
      </c>
      <c r="D436" s="32">
        <v>0</v>
      </c>
      <c r="E436" s="33"/>
      <c r="F436" s="32"/>
      <c r="G436" s="32">
        <v>0</v>
      </c>
      <c r="H436" s="32">
        <v>0</v>
      </c>
      <c r="I436" s="32">
        <v>0</v>
      </c>
      <c r="J436" s="32">
        <v>0</v>
      </c>
      <c r="K436" s="41">
        <v>0</v>
      </c>
    </row>
    <row r="437" spans="1:11" ht="18.75" customHeight="1" x14ac:dyDescent="0.25">
      <c r="A437" s="22">
        <v>5348</v>
      </c>
      <c r="B437" s="23">
        <v>512000</v>
      </c>
      <c r="C437" s="27" t="s">
        <v>393</v>
      </c>
      <c r="D437" s="28">
        <v>0</v>
      </c>
      <c r="E437" s="28">
        <f>F437+G437+H437+I437+J43+J437+K437</f>
        <v>5950</v>
      </c>
      <c r="F437" s="28">
        <f>F438+F439+F440+F441+F443+F442+F444+F445+F446</f>
        <v>5950</v>
      </c>
      <c r="G437" s="28">
        <f t="shared" ref="G437:K437" si="111">SUM(G438:G446)</f>
        <v>0</v>
      </c>
      <c r="H437" s="28">
        <f t="shared" si="111"/>
        <v>0</v>
      </c>
      <c r="I437" s="28">
        <f t="shared" si="111"/>
        <v>0</v>
      </c>
      <c r="J437" s="28">
        <f t="shared" si="111"/>
        <v>0</v>
      </c>
      <c r="K437" s="40">
        <f t="shared" si="111"/>
        <v>0</v>
      </c>
    </row>
    <row r="438" spans="1:11" ht="17.25" customHeight="1" x14ac:dyDescent="0.25">
      <c r="A438" s="29">
        <v>5349</v>
      </c>
      <c r="B438" s="30">
        <v>512100</v>
      </c>
      <c r="C438" s="31" t="s">
        <v>394</v>
      </c>
      <c r="D438" s="32">
        <v>0</v>
      </c>
      <c r="E438" s="33">
        <v>3970</v>
      </c>
      <c r="F438" s="32">
        <v>3970</v>
      </c>
      <c r="G438" s="32">
        <v>0</v>
      </c>
      <c r="H438" s="32">
        <v>0</v>
      </c>
      <c r="I438" s="32">
        <v>0</v>
      </c>
      <c r="J438" s="32">
        <v>0</v>
      </c>
      <c r="K438" s="41">
        <v>0</v>
      </c>
    </row>
    <row r="439" spans="1:11" ht="17.25" customHeight="1" x14ac:dyDescent="0.25">
      <c r="A439" s="29">
        <v>5350</v>
      </c>
      <c r="B439" s="30">
        <v>512200</v>
      </c>
      <c r="C439" s="31" t="s">
        <v>395</v>
      </c>
      <c r="D439" s="32">
        <v>0</v>
      </c>
      <c r="E439" s="33">
        <v>1980</v>
      </c>
      <c r="F439" s="32">
        <v>1980</v>
      </c>
      <c r="G439" s="32">
        <v>0</v>
      </c>
      <c r="H439" s="32">
        <v>0</v>
      </c>
      <c r="I439" s="32">
        <v>0</v>
      </c>
      <c r="J439" s="32">
        <v>0</v>
      </c>
      <c r="K439" s="41">
        <v>0</v>
      </c>
    </row>
    <row r="440" spans="1:11" ht="17.25" customHeight="1" x14ac:dyDescent="0.25">
      <c r="A440" s="29">
        <v>5351</v>
      </c>
      <c r="B440" s="30">
        <v>512300</v>
      </c>
      <c r="C440" s="31" t="s">
        <v>396</v>
      </c>
      <c r="D440" s="32">
        <v>0</v>
      </c>
      <c r="E440" s="33">
        <f t="shared" si="106"/>
        <v>0</v>
      </c>
      <c r="F440" s="32">
        <v>0</v>
      </c>
      <c r="G440" s="32">
        <v>0</v>
      </c>
      <c r="H440" s="32">
        <v>0</v>
      </c>
      <c r="I440" s="32">
        <v>0</v>
      </c>
      <c r="J440" s="32">
        <v>0</v>
      </c>
      <c r="K440" s="41">
        <v>0</v>
      </c>
    </row>
    <row r="441" spans="1:11" ht="17.25" customHeight="1" x14ac:dyDescent="0.25">
      <c r="A441" s="29">
        <v>5352</v>
      </c>
      <c r="B441" s="30">
        <v>512400</v>
      </c>
      <c r="C441" s="31" t="s">
        <v>397</v>
      </c>
      <c r="D441" s="32">
        <v>0</v>
      </c>
      <c r="E441" s="33">
        <f t="shared" si="106"/>
        <v>0</v>
      </c>
      <c r="F441" s="32">
        <v>0</v>
      </c>
      <c r="G441" s="32">
        <v>0</v>
      </c>
      <c r="H441" s="32">
        <v>0</v>
      </c>
      <c r="I441" s="32">
        <v>0</v>
      </c>
      <c r="J441" s="32">
        <v>0</v>
      </c>
      <c r="K441" s="41">
        <v>0</v>
      </c>
    </row>
    <row r="442" spans="1:11" ht="17.25" customHeight="1" x14ac:dyDescent="0.25">
      <c r="A442" s="29">
        <v>5353</v>
      </c>
      <c r="B442" s="30">
        <v>512500</v>
      </c>
      <c r="C442" s="31" t="s">
        <v>398</v>
      </c>
      <c r="D442" s="32">
        <v>0</v>
      </c>
      <c r="E442" s="33">
        <f t="shared" si="106"/>
        <v>0</v>
      </c>
      <c r="F442" s="32">
        <v>0</v>
      </c>
      <c r="G442" s="32">
        <v>0</v>
      </c>
      <c r="H442" s="32">
        <v>0</v>
      </c>
      <c r="I442" s="32">
        <v>0</v>
      </c>
      <c r="J442" s="32">
        <v>0</v>
      </c>
      <c r="K442" s="41">
        <v>0</v>
      </c>
    </row>
    <row r="443" spans="1:11" ht="17.25" customHeight="1" x14ac:dyDescent="0.25">
      <c r="A443" s="29">
        <v>5354</v>
      </c>
      <c r="B443" s="30">
        <v>512600</v>
      </c>
      <c r="C443" s="31" t="s">
        <v>399</v>
      </c>
      <c r="D443" s="32">
        <v>0</v>
      </c>
      <c r="E443" s="33">
        <f t="shared" si="106"/>
        <v>0</v>
      </c>
      <c r="F443" s="32">
        <v>0</v>
      </c>
      <c r="G443" s="32">
        <v>0</v>
      </c>
      <c r="H443" s="32">
        <v>0</v>
      </c>
      <c r="I443" s="32">
        <v>0</v>
      </c>
      <c r="J443" s="32">
        <v>0</v>
      </c>
      <c r="K443" s="41">
        <v>0</v>
      </c>
    </row>
    <row r="444" spans="1:11" ht="17.25" customHeight="1" x14ac:dyDescent="0.25">
      <c r="A444" s="29">
        <v>5355</v>
      </c>
      <c r="B444" s="30">
        <v>512700</v>
      </c>
      <c r="C444" s="31" t="s">
        <v>400</v>
      </c>
      <c r="D444" s="32">
        <v>0</v>
      </c>
      <c r="E444" s="33">
        <f t="shared" si="106"/>
        <v>0</v>
      </c>
      <c r="F444" s="32">
        <v>0</v>
      </c>
      <c r="G444" s="32">
        <v>0</v>
      </c>
      <c r="H444" s="32">
        <v>0</v>
      </c>
      <c r="I444" s="32">
        <v>0</v>
      </c>
      <c r="J444" s="32">
        <v>0</v>
      </c>
      <c r="K444" s="41">
        <v>0</v>
      </c>
    </row>
    <row r="445" spans="1:11" ht="17.25" customHeight="1" x14ac:dyDescent="0.25">
      <c r="A445" s="29">
        <v>5356</v>
      </c>
      <c r="B445" s="30">
        <v>512800</v>
      </c>
      <c r="C445" s="31" t="s">
        <v>401</v>
      </c>
      <c r="D445" s="32">
        <v>0</v>
      </c>
      <c r="E445" s="33">
        <f t="shared" si="106"/>
        <v>0</v>
      </c>
      <c r="F445" s="32">
        <v>0</v>
      </c>
      <c r="G445" s="32">
        <v>0</v>
      </c>
      <c r="H445" s="32">
        <v>0</v>
      </c>
      <c r="I445" s="32">
        <v>0</v>
      </c>
      <c r="J445" s="32">
        <v>0</v>
      </c>
      <c r="K445" s="41">
        <v>0</v>
      </c>
    </row>
    <row r="446" spans="1:11" ht="25.5" x14ac:dyDescent="0.25">
      <c r="A446" s="29">
        <v>5357</v>
      </c>
      <c r="B446" s="30">
        <v>512900</v>
      </c>
      <c r="C446" s="31" t="s">
        <v>402</v>
      </c>
      <c r="D446" s="32">
        <v>0</v>
      </c>
      <c r="E446" s="33">
        <f t="shared" si="106"/>
        <v>0</v>
      </c>
      <c r="F446" s="32">
        <v>0</v>
      </c>
      <c r="G446" s="32">
        <v>0</v>
      </c>
      <c r="H446" s="32">
        <v>0</v>
      </c>
      <c r="I446" s="32">
        <v>0</v>
      </c>
      <c r="J446" s="32">
        <v>0</v>
      </c>
      <c r="K446" s="41">
        <v>0</v>
      </c>
    </row>
    <row r="447" spans="1:11" ht="17.25" customHeight="1" x14ac:dyDescent="0.25">
      <c r="A447" s="22">
        <v>5358</v>
      </c>
      <c r="B447" s="23">
        <v>513000</v>
      </c>
      <c r="C447" s="27" t="s">
        <v>403</v>
      </c>
      <c r="D447" s="28">
        <v>0</v>
      </c>
      <c r="E447" s="28">
        <f t="shared" si="106"/>
        <v>0</v>
      </c>
      <c r="F447" s="28">
        <f t="shared" ref="F447:K447" si="112">F448</f>
        <v>0</v>
      </c>
      <c r="G447" s="28">
        <f t="shared" si="112"/>
        <v>0</v>
      </c>
      <c r="H447" s="28">
        <f t="shared" si="112"/>
        <v>0</v>
      </c>
      <c r="I447" s="28">
        <f t="shared" si="112"/>
        <v>0</v>
      </c>
      <c r="J447" s="28">
        <f t="shared" si="112"/>
        <v>0</v>
      </c>
      <c r="K447" s="40">
        <f t="shared" si="112"/>
        <v>0</v>
      </c>
    </row>
    <row r="448" spans="1:11" ht="17.25" customHeight="1" x14ac:dyDescent="0.25">
      <c r="A448" s="29">
        <v>5359</v>
      </c>
      <c r="B448" s="30">
        <v>513100</v>
      </c>
      <c r="C448" s="31" t="s">
        <v>404</v>
      </c>
      <c r="D448" s="32">
        <v>0</v>
      </c>
      <c r="E448" s="33">
        <f t="shared" si="106"/>
        <v>0</v>
      </c>
      <c r="F448" s="32">
        <v>0</v>
      </c>
      <c r="G448" s="32">
        <v>0</v>
      </c>
      <c r="H448" s="32">
        <v>0</v>
      </c>
      <c r="I448" s="32">
        <v>0</v>
      </c>
      <c r="J448" s="32">
        <v>0</v>
      </c>
      <c r="K448" s="41">
        <v>0</v>
      </c>
    </row>
    <row r="449" spans="1:11" ht="17.25" customHeight="1" x14ac:dyDescent="0.25">
      <c r="A449" s="22">
        <v>5360</v>
      </c>
      <c r="B449" s="23">
        <v>514000</v>
      </c>
      <c r="C449" s="27" t="s">
        <v>405</v>
      </c>
      <c r="D449" s="28">
        <v>0</v>
      </c>
      <c r="E449" s="28">
        <f t="shared" si="106"/>
        <v>0</v>
      </c>
      <c r="F449" s="28">
        <f t="shared" ref="F449:K449" si="113">F450</f>
        <v>0</v>
      </c>
      <c r="G449" s="28">
        <f t="shared" si="113"/>
        <v>0</v>
      </c>
      <c r="H449" s="28">
        <f t="shared" si="113"/>
        <v>0</v>
      </c>
      <c r="I449" s="28">
        <f t="shared" si="113"/>
        <v>0</v>
      </c>
      <c r="J449" s="28">
        <f t="shared" si="113"/>
        <v>0</v>
      </c>
      <c r="K449" s="40">
        <f t="shared" si="113"/>
        <v>0</v>
      </c>
    </row>
    <row r="450" spans="1:11" ht="17.25" customHeight="1" x14ac:dyDescent="0.25">
      <c r="A450" s="29">
        <v>5361</v>
      </c>
      <c r="B450" s="30">
        <v>514100</v>
      </c>
      <c r="C450" s="31" t="s">
        <v>406</v>
      </c>
      <c r="D450" s="32">
        <v>0</v>
      </c>
      <c r="E450" s="33">
        <f t="shared" si="106"/>
        <v>0</v>
      </c>
      <c r="F450" s="32">
        <v>0</v>
      </c>
      <c r="G450" s="32">
        <v>0</v>
      </c>
      <c r="H450" s="32">
        <v>0</v>
      </c>
      <c r="I450" s="32">
        <v>0</v>
      </c>
      <c r="J450" s="32">
        <v>0</v>
      </c>
      <c r="K450" s="41">
        <v>0</v>
      </c>
    </row>
    <row r="451" spans="1:11" ht="17.25" customHeight="1" x14ac:dyDescent="0.25">
      <c r="A451" s="22">
        <v>5362</v>
      </c>
      <c r="B451" s="23">
        <v>515000</v>
      </c>
      <c r="C451" s="27" t="s">
        <v>407</v>
      </c>
      <c r="D451" s="28">
        <v>0</v>
      </c>
      <c r="E451" s="28">
        <v>781</v>
      </c>
      <c r="F451" s="28">
        <v>781</v>
      </c>
      <c r="G451" s="28">
        <f t="shared" ref="G451:K451" si="114">G452</f>
        <v>0</v>
      </c>
      <c r="H451" s="28">
        <f t="shared" si="114"/>
        <v>0</v>
      </c>
      <c r="I451" s="28">
        <f t="shared" si="114"/>
        <v>0</v>
      </c>
      <c r="J451" s="28">
        <f t="shared" si="114"/>
        <v>0</v>
      </c>
      <c r="K451" s="40">
        <f t="shared" si="114"/>
        <v>0</v>
      </c>
    </row>
    <row r="452" spans="1:11" ht="17.25" customHeight="1" x14ac:dyDescent="0.25">
      <c r="A452" s="29">
        <v>5363</v>
      </c>
      <c r="B452" s="30">
        <v>515100</v>
      </c>
      <c r="C452" s="31" t="s">
        <v>408</v>
      </c>
      <c r="D452" s="32">
        <v>0</v>
      </c>
      <c r="E452" s="33">
        <v>781</v>
      </c>
      <c r="F452" s="32">
        <v>781</v>
      </c>
      <c r="G452" s="32">
        <v>0</v>
      </c>
      <c r="H452" s="32">
        <v>0</v>
      </c>
      <c r="I452" s="32">
        <v>0</v>
      </c>
      <c r="J452" s="32">
        <v>0</v>
      </c>
      <c r="K452" s="41">
        <v>0</v>
      </c>
    </row>
    <row r="453" spans="1:11" ht="17.25" customHeight="1" x14ac:dyDescent="0.25">
      <c r="A453" s="22">
        <v>5364</v>
      </c>
      <c r="B453" s="23">
        <v>520000</v>
      </c>
      <c r="C453" s="27" t="s">
        <v>409</v>
      </c>
      <c r="D453" s="28">
        <f>D454+D456+D464</f>
        <v>0</v>
      </c>
      <c r="E453" s="28">
        <f t="shared" si="106"/>
        <v>0</v>
      </c>
      <c r="F453" s="28">
        <f t="shared" ref="F453:K453" si="115">F454+F456+F464</f>
        <v>0</v>
      </c>
      <c r="G453" s="28">
        <f t="shared" si="115"/>
        <v>0</v>
      </c>
      <c r="H453" s="28">
        <f t="shared" si="115"/>
        <v>0</v>
      </c>
      <c r="I453" s="28">
        <f t="shared" si="115"/>
        <v>0</v>
      </c>
      <c r="J453" s="28">
        <f t="shared" si="115"/>
        <v>0</v>
      </c>
      <c r="K453" s="40">
        <f t="shared" si="115"/>
        <v>0</v>
      </c>
    </row>
    <row r="454" spans="1:11" ht="17.25" customHeight="1" x14ac:dyDescent="0.25">
      <c r="A454" s="22">
        <v>5365</v>
      </c>
      <c r="B454" s="23">
        <v>521000</v>
      </c>
      <c r="C454" s="27" t="s">
        <v>410</v>
      </c>
      <c r="D454" s="28">
        <v>0</v>
      </c>
      <c r="E454" s="28">
        <f t="shared" si="106"/>
        <v>0</v>
      </c>
      <c r="F454" s="28">
        <f t="shared" ref="F454:K454" si="116">F455</f>
        <v>0</v>
      </c>
      <c r="G454" s="28">
        <f t="shared" si="116"/>
        <v>0</v>
      </c>
      <c r="H454" s="28">
        <f t="shared" si="116"/>
        <v>0</v>
      </c>
      <c r="I454" s="28">
        <f t="shared" si="116"/>
        <v>0</v>
      </c>
      <c r="J454" s="28">
        <f t="shared" si="116"/>
        <v>0</v>
      </c>
      <c r="K454" s="40">
        <f t="shared" si="116"/>
        <v>0</v>
      </c>
    </row>
    <row r="455" spans="1:11" ht="17.25" customHeight="1" x14ac:dyDescent="0.25">
      <c r="A455" s="29">
        <v>5366</v>
      </c>
      <c r="B455" s="30">
        <v>521100</v>
      </c>
      <c r="C455" s="31" t="s">
        <v>411</v>
      </c>
      <c r="D455" s="32">
        <v>0</v>
      </c>
      <c r="E455" s="33">
        <f t="shared" si="106"/>
        <v>0</v>
      </c>
      <c r="F455" s="32">
        <v>0</v>
      </c>
      <c r="G455" s="32">
        <v>0</v>
      </c>
      <c r="H455" s="32">
        <v>0</v>
      </c>
      <c r="I455" s="32">
        <v>0</v>
      </c>
      <c r="J455" s="32">
        <v>0</v>
      </c>
      <c r="K455" s="41">
        <v>0</v>
      </c>
    </row>
    <row r="456" spans="1:11" ht="17.25" customHeight="1" x14ac:dyDescent="0.25">
      <c r="A456" s="22">
        <v>5367</v>
      </c>
      <c r="B456" s="23">
        <v>522000</v>
      </c>
      <c r="C456" s="27" t="s">
        <v>412</v>
      </c>
      <c r="D456" s="28">
        <v>0</v>
      </c>
      <c r="E456" s="28">
        <f t="shared" si="106"/>
        <v>0</v>
      </c>
      <c r="F456" s="28">
        <f t="shared" ref="F456:K456" si="117">SUM(F457:F463)</f>
        <v>0</v>
      </c>
      <c r="G456" s="28">
        <f t="shared" si="117"/>
        <v>0</v>
      </c>
      <c r="H456" s="28">
        <f t="shared" si="117"/>
        <v>0</v>
      </c>
      <c r="I456" s="28">
        <f t="shared" si="117"/>
        <v>0</v>
      </c>
      <c r="J456" s="28">
        <f t="shared" si="117"/>
        <v>0</v>
      </c>
      <c r="K456" s="40">
        <f t="shared" si="117"/>
        <v>0</v>
      </c>
    </row>
    <row r="457" spans="1:11" ht="17.25" customHeight="1" x14ac:dyDescent="0.25">
      <c r="A457" s="29">
        <v>5368</v>
      </c>
      <c r="B457" s="30">
        <v>522100</v>
      </c>
      <c r="C457" s="31" t="s">
        <v>413</v>
      </c>
      <c r="D457" s="32">
        <v>0</v>
      </c>
      <c r="E457" s="33">
        <f t="shared" si="106"/>
        <v>0</v>
      </c>
      <c r="F457" s="32">
        <v>0</v>
      </c>
      <c r="G457" s="32">
        <v>0</v>
      </c>
      <c r="H457" s="32">
        <v>0</v>
      </c>
      <c r="I457" s="32">
        <v>0</v>
      </c>
      <c r="J457" s="32">
        <v>0</v>
      </c>
      <c r="K457" s="41">
        <v>0</v>
      </c>
    </row>
    <row r="458" spans="1:11" x14ac:dyDescent="0.25">
      <c r="A458" s="80" t="s">
        <v>15</v>
      </c>
      <c r="B458" s="78" t="s">
        <v>16</v>
      </c>
      <c r="C458" s="72" t="s">
        <v>17</v>
      </c>
      <c r="D458" s="72" t="s">
        <v>231</v>
      </c>
      <c r="E458" s="68" t="s">
        <v>212</v>
      </c>
      <c r="F458" s="69"/>
      <c r="G458" s="69"/>
      <c r="H458" s="69"/>
      <c r="I458" s="69"/>
      <c r="J458" s="69"/>
      <c r="K458" s="71"/>
    </row>
    <row r="459" spans="1:11" ht="12.75" customHeight="1" x14ac:dyDescent="0.25">
      <c r="A459" s="80"/>
      <c r="B459" s="78"/>
      <c r="C459" s="72"/>
      <c r="D459" s="72"/>
      <c r="E459" s="68" t="s">
        <v>338</v>
      </c>
      <c r="F459" s="68" t="s">
        <v>214</v>
      </c>
      <c r="G459" s="69"/>
      <c r="H459" s="69"/>
      <c r="I459" s="69"/>
      <c r="J459" s="68" t="s">
        <v>22</v>
      </c>
      <c r="K459" s="70" t="s">
        <v>23</v>
      </c>
    </row>
    <row r="460" spans="1:11" ht="25.5" x14ac:dyDescent="0.25">
      <c r="A460" s="80"/>
      <c r="B460" s="78"/>
      <c r="C460" s="72"/>
      <c r="D460" s="72"/>
      <c r="E460" s="69"/>
      <c r="F460" s="23" t="s">
        <v>215</v>
      </c>
      <c r="G460" s="23" t="s">
        <v>25</v>
      </c>
      <c r="H460" s="23" t="s">
        <v>26</v>
      </c>
      <c r="I460" s="23" t="s">
        <v>27</v>
      </c>
      <c r="J460" s="69"/>
      <c r="K460" s="71"/>
    </row>
    <row r="461" spans="1:11" x14ac:dyDescent="0.25">
      <c r="A461" s="55" t="s">
        <v>33</v>
      </c>
      <c r="B461" s="34" t="s">
        <v>34</v>
      </c>
      <c r="C461" s="34" t="s">
        <v>35</v>
      </c>
      <c r="D461" s="34" t="s">
        <v>36</v>
      </c>
      <c r="E461" s="34" t="s">
        <v>37</v>
      </c>
      <c r="F461" s="34" t="s">
        <v>38</v>
      </c>
      <c r="G461" s="34" t="s">
        <v>39</v>
      </c>
      <c r="H461" s="34" t="s">
        <v>40</v>
      </c>
      <c r="I461" s="34" t="s">
        <v>41</v>
      </c>
      <c r="J461" s="34" t="s">
        <v>42</v>
      </c>
      <c r="K461" s="42" t="s">
        <v>43</v>
      </c>
    </row>
    <row r="462" spans="1:11" ht="18.75" customHeight="1" x14ac:dyDescent="0.25">
      <c r="A462" s="29">
        <v>5369</v>
      </c>
      <c r="B462" s="30">
        <v>522200</v>
      </c>
      <c r="C462" s="31" t="s">
        <v>414</v>
      </c>
      <c r="D462" s="32">
        <v>0</v>
      </c>
      <c r="E462" s="33">
        <f t="shared" ref="E462:E485" si="118">SUM(F462:K462)</f>
        <v>0</v>
      </c>
      <c r="F462" s="32">
        <v>0</v>
      </c>
      <c r="G462" s="32">
        <v>0</v>
      </c>
      <c r="H462" s="32">
        <v>0</v>
      </c>
      <c r="I462" s="32">
        <v>0</v>
      </c>
      <c r="J462" s="32">
        <v>0</v>
      </c>
      <c r="K462" s="41">
        <v>0</v>
      </c>
    </row>
    <row r="463" spans="1:11" ht="18.75" customHeight="1" x14ac:dyDescent="0.25">
      <c r="A463" s="29">
        <v>5370</v>
      </c>
      <c r="B463" s="30">
        <v>522300</v>
      </c>
      <c r="C463" s="31" t="s">
        <v>415</v>
      </c>
      <c r="D463" s="32">
        <v>0</v>
      </c>
      <c r="E463" s="33">
        <f t="shared" si="118"/>
        <v>0</v>
      </c>
      <c r="F463" s="32">
        <v>0</v>
      </c>
      <c r="G463" s="32">
        <v>0</v>
      </c>
      <c r="H463" s="32">
        <v>0</v>
      </c>
      <c r="I463" s="32">
        <v>0</v>
      </c>
      <c r="J463" s="32">
        <v>0</v>
      </c>
      <c r="K463" s="41">
        <v>0</v>
      </c>
    </row>
    <row r="464" spans="1:11" ht="18.75" customHeight="1" x14ac:dyDescent="0.25">
      <c r="A464" s="22">
        <v>5371</v>
      </c>
      <c r="B464" s="23">
        <v>523000</v>
      </c>
      <c r="C464" s="27" t="s">
        <v>416</v>
      </c>
      <c r="D464" s="28">
        <v>0</v>
      </c>
      <c r="E464" s="28">
        <f t="shared" si="118"/>
        <v>0</v>
      </c>
      <c r="F464" s="28">
        <f t="shared" ref="F464:K464" si="119">F465</f>
        <v>0</v>
      </c>
      <c r="G464" s="28">
        <f t="shared" si="119"/>
        <v>0</v>
      </c>
      <c r="H464" s="28">
        <f t="shared" si="119"/>
        <v>0</v>
      </c>
      <c r="I464" s="28">
        <f t="shared" si="119"/>
        <v>0</v>
      </c>
      <c r="J464" s="28">
        <f t="shared" si="119"/>
        <v>0</v>
      </c>
      <c r="K464" s="40">
        <f t="shared" si="119"/>
        <v>0</v>
      </c>
    </row>
    <row r="465" spans="1:11" ht="18.75" customHeight="1" x14ac:dyDescent="0.25">
      <c r="A465" s="29">
        <v>5372</v>
      </c>
      <c r="B465" s="30">
        <v>523100</v>
      </c>
      <c r="C465" s="31" t="s">
        <v>417</v>
      </c>
      <c r="D465" s="32">
        <v>0</v>
      </c>
      <c r="E465" s="33">
        <f t="shared" si="118"/>
        <v>0</v>
      </c>
      <c r="F465" s="32">
        <v>0</v>
      </c>
      <c r="G465" s="32">
        <v>0</v>
      </c>
      <c r="H465" s="32">
        <v>0</v>
      </c>
      <c r="I465" s="32">
        <v>0</v>
      </c>
      <c r="J465" s="32">
        <v>0</v>
      </c>
      <c r="K465" s="41">
        <v>0</v>
      </c>
    </row>
    <row r="466" spans="1:11" ht="18.75" customHeight="1" x14ac:dyDescent="0.25">
      <c r="A466" s="22">
        <v>5373</v>
      </c>
      <c r="B466" s="23">
        <v>530000</v>
      </c>
      <c r="C466" s="27" t="s">
        <v>418</v>
      </c>
      <c r="D466" s="28">
        <f>D467</f>
        <v>0</v>
      </c>
      <c r="E466" s="28">
        <f t="shared" si="118"/>
        <v>0</v>
      </c>
      <c r="F466" s="28">
        <f t="shared" ref="F466:K467" si="120">F467</f>
        <v>0</v>
      </c>
      <c r="G466" s="28">
        <f t="shared" si="120"/>
        <v>0</v>
      </c>
      <c r="H466" s="28">
        <f t="shared" si="120"/>
        <v>0</v>
      </c>
      <c r="I466" s="28">
        <f t="shared" si="120"/>
        <v>0</v>
      </c>
      <c r="J466" s="28">
        <f t="shared" si="120"/>
        <v>0</v>
      </c>
      <c r="K466" s="40">
        <f t="shared" si="120"/>
        <v>0</v>
      </c>
    </row>
    <row r="467" spans="1:11" ht="18.75" customHeight="1" x14ac:dyDescent="0.25">
      <c r="A467" s="22">
        <v>5374</v>
      </c>
      <c r="B467" s="23">
        <v>531000</v>
      </c>
      <c r="C467" s="27" t="s">
        <v>419</v>
      </c>
      <c r="D467" s="28">
        <v>0</v>
      </c>
      <c r="E467" s="28">
        <f t="shared" si="118"/>
        <v>0</v>
      </c>
      <c r="F467" s="28">
        <f t="shared" si="120"/>
        <v>0</v>
      </c>
      <c r="G467" s="28">
        <f t="shared" si="120"/>
        <v>0</v>
      </c>
      <c r="H467" s="28">
        <f t="shared" si="120"/>
        <v>0</v>
      </c>
      <c r="I467" s="28">
        <f t="shared" si="120"/>
        <v>0</v>
      </c>
      <c r="J467" s="28">
        <f t="shared" si="120"/>
        <v>0</v>
      </c>
      <c r="K467" s="40">
        <f t="shared" si="120"/>
        <v>0</v>
      </c>
    </row>
    <row r="468" spans="1:11" ht="18.75" customHeight="1" x14ac:dyDescent="0.25">
      <c r="A468" s="29">
        <v>5375</v>
      </c>
      <c r="B468" s="30">
        <v>531100</v>
      </c>
      <c r="C468" s="31" t="s">
        <v>420</v>
      </c>
      <c r="D468" s="32">
        <v>0</v>
      </c>
      <c r="E468" s="33">
        <f t="shared" si="118"/>
        <v>0</v>
      </c>
      <c r="F468" s="32">
        <v>0</v>
      </c>
      <c r="G468" s="32">
        <v>0</v>
      </c>
      <c r="H468" s="32">
        <v>0</v>
      </c>
      <c r="I468" s="32">
        <v>0</v>
      </c>
      <c r="J468" s="32">
        <v>0</v>
      </c>
      <c r="K468" s="41">
        <v>0</v>
      </c>
    </row>
    <row r="469" spans="1:11" ht="18.75" customHeight="1" x14ac:dyDescent="0.25">
      <c r="A469" s="22">
        <v>5376</v>
      </c>
      <c r="B469" s="23">
        <v>540000</v>
      </c>
      <c r="C469" s="27" t="s">
        <v>421</v>
      </c>
      <c r="D469" s="28">
        <f>D470+D472+D474</f>
        <v>0</v>
      </c>
      <c r="E469" s="28">
        <f t="shared" si="118"/>
        <v>0</v>
      </c>
      <c r="F469" s="28">
        <f t="shared" ref="F469:K469" si="121">F470+F472+F474</f>
        <v>0</v>
      </c>
      <c r="G469" s="28">
        <f t="shared" si="121"/>
        <v>0</v>
      </c>
      <c r="H469" s="28">
        <f t="shared" si="121"/>
        <v>0</v>
      </c>
      <c r="I469" s="28">
        <f t="shared" si="121"/>
        <v>0</v>
      </c>
      <c r="J469" s="28">
        <f t="shared" si="121"/>
        <v>0</v>
      </c>
      <c r="K469" s="40">
        <f t="shared" si="121"/>
        <v>0</v>
      </c>
    </row>
    <row r="470" spans="1:11" ht="18.75" customHeight="1" x14ac:dyDescent="0.25">
      <c r="A470" s="22">
        <v>5377</v>
      </c>
      <c r="B470" s="23">
        <v>541000</v>
      </c>
      <c r="C470" s="27" t="s">
        <v>422</v>
      </c>
      <c r="D470" s="28">
        <v>0</v>
      </c>
      <c r="E470" s="28">
        <f t="shared" si="118"/>
        <v>0</v>
      </c>
      <c r="F470" s="28">
        <f t="shared" ref="F470:K470" si="122">F471</f>
        <v>0</v>
      </c>
      <c r="G470" s="28">
        <f t="shared" si="122"/>
        <v>0</v>
      </c>
      <c r="H470" s="28">
        <f t="shared" si="122"/>
        <v>0</v>
      </c>
      <c r="I470" s="28">
        <f t="shared" si="122"/>
        <v>0</v>
      </c>
      <c r="J470" s="28">
        <f t="shared" si="122"/>
        <v>0</v>
      </c>
      <c r="K470" s="40">
        <f t="shared" si="122"/>
        <v>0</v>
      </c>
    </row>
    <row r="471" spans="1:11" ht="18.75" customHeight="1" x14ac:dyDescent="0.25">
      <c r="A471" s="29">
        <v>5378</v>
      </c>
      <c r="B471" s="30">
        <v>541100</v>
      </c>
      <c r="C471" s="31" t="s">
        <v>423</v>
      </c>
      <c r="D471" s="32">
        <v>0</v>
      </c>
      <c r="E471" s="33">
        <f t="shared" si="118"/>
        <v>0</v>
      </c>
      <c r="F471" s="32">
        <v>0</v>
      </c>
      <c r="G471" s="32">
        <v>0</v>
      </c>
      <c r="H471" s="32">
        <v>0</v>
      </c>
      <c r="I471" s="32">
        <v>0</v>
      </c>
      <c r="J471" s="32">
        <v>0</v>
      </c>
      <c r="K471" s="41">
        <v>0</v>
      </c>
    </row>
    <row r="472" spans="1:11" ht="18.75" customHeight="1" x14ac:dyDescent="0.25">
      <c r="A472" s="22">
        <v>5379</v>
      </c>
      <c r="B472" s="23">
        <v>542000</v>
      </c>
      <c r="C472" s="27" t="s">
        <v>424</v>
      </c>
      <c r="D472" s="28">
        <v>0</v>
      </c>
      <c r="E472" s="28">
        <f t="shared" si="118"/>
        <v>0</v>
      </c>
      <c r="F472" s="28">
        <f t="shared" ref="F472:K472" si="123">F473</f>
        <v>0</v>
      </c>
      <c r="G472" s="28">
        <f t="shared" si="123"/>
        <v>0</v>
      </c>
      <c r="H472" s="28">
        <f t="shared" si="123"/>
        <v>0</v>
      </c>
      <c r="I472" s="28">
        <f t="shared" si="123"/>
        <v>0</v>
      </c>
      <c r="J472" s="28">
        <f t="shared" si="123"/>
        <v>0</v>
      </c>
      <c r="K472" s="40">
        <f t="shared" si="123"/>
        <v>0</v>
      </c>
    </row>
    <row r="473" spans="1:11" ht="18.75" customHeight="1" x14ac:dyDescent="0.25">
      <c r="A473" s="29">
        <v>5380</v>
      </c>
      <c r="B473" s="30">
        <v>542100</v>
      </c>
      <c r="C473" s="31" t="s">
        <v>425</v>
      </c>
      <c r="D473" s="32">
        <v>0</v>
      </c>
      <c r="E473" s="33">
        <f t="shared" si="118"/>
        <v>0</v>
      </c>
      <c r="F473" s="32">
        <v>0</v>
      </c>
      <c r="G473" s="32">
        <v>0</v>
      </c>
      <c r="H473" s="32">
        <v>0</v>
      </c>
      <c r="I473" s="32">
        <v>0</v>
      </c>
      <c r="J473" s="32">
        <v>0</v>
      </c>
      <c r="K473" s="41">
        <v>0</v>
      </c>
    </row>
    <row r="474" spans="1:11" ht="18.75" customHeight="1" x14ac:dyDescent="0.25">
      <c r="A474" s="22">
        <v>5381</v>
      </c>
      <c r="B474" s="23">
        <v>543000</v>
      </c>
      <c r="C474" s="27" t="s">
        <v>426</v>
      </c>
      <c r="D474" s="28">
        <v>0</v>
      </c>
      <c r="E474" s="28">
        <f t="shared" si="118"/>
        <v>0</v>
      </c>
      <c r="F474" s="28">
        <f t="shared" ref="F474:K474" si="124">F475+F476</f>
        <v>0</v>
      </c>
      <c r="G474" s="28">
        <f t="shared" si="124"/>
        <v>0</v>
      </c>
      <c r="H474" s="28">
        <f t="shared" si="124"/>
        <v>0</v>
      </c>
      <c r="I474" s="28">
        <f t="shared" si="124"/>
        <v>0</v>
      </c>
      <c r="J474" s="28">
        <f t="shared" si="124"/>
        <v>0</v>
      </c>
      <c r="K474" s="40">
        <f t="shared" si="124"/>
        <v>0</v>
      </c>
    </row>
    <row r="475" spans="1:11" ht="18.75" customHeight="1" x14ac:dyDescent="0.25">
      <c r="A475" s="29">
        <v>5382</v>
      </c>
      <c r="B475" s="30">
        <v>543100</v>
      </c>
      <c r="C475" s="31" t="s">
        <v>427</v>
      </c>
      <c r="D475" s="32">
        <v>0</v>
      </c>
      <c r="E475" s="33">
        <f t="shared" si="118"/>
        <v>0</v>
      </c>
      <c r="F475" s="32">
        <v>0</v>
      </c>
      <c r="G475" s="32">
        <v>0</v>
      </c>
      <c r="H475" s="32">
        <v>0</v>
      </c>
      <c r="I475" s="32">
        <v>0</v>
      </c>
      <c r="J475" s="32">
        <v>0</v>
      </c>
      <c r="K475" s="41">
        <v>0</v>
      </c>
    </row>
    <row r="476" spans="1:11" ht="18.75" customHeight="1" x14ac:dyDescent="0.25">
      <c r="A476" s="29">
        <v>5383</v>
      </c>
      <c r="B476" s="30">
        <v>543200</v>
      </c>
      <c r="C476" s="31" t="s">
        <v>428</v>
      </c>
      <c r="D476" s="32">
        <v>0</v>
      </c>
      <c r="E476" s="33">
        <f t="shared" si="118"/>
        <v>0</v>
      </c>
      <c r="F476" s="32">
        <v>0</v>
      </c>
      <c r="G476" s="32">
        <v>0</v>
      </c>
      <c r="H476" s="32">
        <v>0</v>
      </c>
      <c r="I476" s="32">
        <v>0</v>
      </c>
      <c r="J476" s="32">
        <v>0</v>
      </c>
      <c r="K476" s="41">
        <v>0</v>
      </c>
    </row>
    <row r="477" spans="1:11" ht="38.25" x14ac:dyDescent="0.25">
      <c r="A477" s="22">
        <v>5384</v>
      </c>
      <c r="B477" s="23">
        <v>550000</v>
      </c>
      <c r="C477" s="27" t="s">
        <v>429</v>
      </c>
      <c r="D477" s="28">
        <f>D478</f>
        <v>0</v>
      </c>
      <c r="E477" s="28">
        <f t="shared" si="118"/>
        <v>0</v>
      </c>
      <c r="F477" s="28">
        <f t="shared" ref="F477:K478" si="125">F478</f>
        <v>0</v>
      </c>
      <c r="G477" s="28">
        <f t="shared" si="125"/>
        <v>0</v>
      </c>
      <c r="H477" s="28">
        <f t="shared" si="125"/>
        <v>0</v>
      </c>
      <c r="I477" s="28">
        <f t="shared" si="125"/>
        <v>0</v>
      </c>
      <c r="J477" s="28">
        <f t="shared" si="125"/>
        <v>0</v>
      </c>
      <c r="K477" s="40">
        <f t="shared" si="125"/>
        <v>0</v>
      </c>
    </row>
    <row r="478" spans="1:11" ht="38.25" x14ac:dyDescent="0.25">
      <c r="A478" s="22">
        <v>5385</v>
      </c>
      <c r="B478" s="23">
        <v>551000</v>
      </c>
      <c r="C478" s="27" t="s">
        <v>430</v>
      </c>
      <c r="D478" s="28">
        <v>0</v>
      </c>
      <c r="E478" s="28">
        <f t="shared" si="118"/>
        <v>0</v>
      </c>
      <c r="F478" s="28">
        <f t="shared" si="125"/>
        <v>0</v>
      </c>
      <c r="G478" s="28">
        <f t="shared" si="125"/>
        <v>0</v>
      </c>
      <c r="H478" s="28">
        <f t="shared" si="125"/>
        <v>0</v>
      </c>
      <c r="I478" s="28">
        <f t="shared" si="125"/>
        <v>0</v>
      </c>
      <c r="J478" s="28">
        <f t="shared" si="125"/>
        <v>0</v>
      </c>
      <c r="K478" s="40">
        <f t="shared" si="125"/>
        <v>0</v>
      </c>
    </row>
    <row r="479" spans="1:11" ht="25.5" x14ac:dyDescent="0.25">
      <c r="A479" s="29">
        <v>5386</v>
      </c>
      <c r="B479" s="30">
        <v>551100</v>
      </c>
      <c r="C479" s="31" t="s">
        <v>431</v>
      </c>
      <c r="D479" s="32">
        <v>0</v>
      </c>
      <c r="E479" s="33">
        <f t="shared" si="118"/>
        <v>0</v>
      </c>
      <c r="F479" s="32">
        <v>0</v>
      </c>
      <c r="G479" s="32">
        <v>0</v>
      </c>
      <c r="H479" s="32">
        <v>0</v>
      </c>
      <c r="I479" s="32">
        <v>0</v>
      </c>
      <c r="J479" s="32">
        <v>0</v>
      </c>
      <c r="K479" s="41">
        <v>0</v>
      </c>
    </row>
    <row r="480" spans="1:11" ht="25.5" x14ac:dyDescent="0.25">
      <c r="A480" s="22">
        <v>5387</v>
      </c>
      <c r="B480" s="23">
        <v>600000</v>
      </c>
      <c r="C480" s="27" t="s">
        <v>432</v>
      </c>
      <c r="D480" s="28">
        <f>D481+D510</f>
        <v>0</v>
      </c>
      <c r="E480" s="28">
        <f t="shared" si="118"/>
        <v>0</v>
      </c>
      <c r="F480" s="28">
        <f t="shared" ref="F480:K480" si="126">F481+F510</f>
        <v>0</v>
      </c>
      <c r="G480" s="28">
        <f t="shared" si="126"/>
        <v>0</v>
      </c>
      <c r="H480" s="28">
        <f t="shared" si="126"/>
        <v>0</v>
      </c>
      <c r="I480" s="28">
        <f t="shared" si="126"/>
        <v>0</v>
      </c>
      <c r="J480" s="28">
        <f t="shared" si="126"/>
        <v>0</v>
      </c>
      <c r="K480" s="40">
        <f t="shared" si="126"/>
        <v>0</v>
      </c>
    </row>
    <row r="481" spans="1:11" ht="25.5" x14ac:dyDescent="0.25">
      <c r="A481" s="22">
        <v>5388</v>
      </c>
      <c r="B481" s="23">
        <v>610000</v>
      </c>
      <c r="C481" s="27" t="s">
        <v>433</v>
      </c>
      <c r="D481" s="28">
        <f>D482+D496+D504+D506+D508</f>
        <v>0</v>
      </c>
      <c r="E481" s="28">
        <f t="shared" si="118"/>
        <v>0</v>
      </c>
      <c r="F481" s="28">
        <f t="shared" ref="F481:K481" si="127">F482+F496+F504+F506+F508</f>
        <v>0</v>
      </c>
      <c r="G481" s="28">
        <f t="shared" si="127"/>
        <v>0</v>
      </c>
      <c r="H481" s="28">
        <f t="shared" si="127"/>
        <v>0</v>
      </c>
      <c r="I481" s="28">
        <f t="shared" si="127"/>
        <v>0</v>
      </c>
      <c r="J481" s="28">
        <f t="shared" si="127"/>
        <v>0</v>
      </c>
      <c r="K481" s="40">
        <f t="shared" si="127"/>
        <v>0</v>
      </c>
    </row>
    <row r="482" spans="1:11" ht="25.5" x14ac:dyDescent="0.25">
      <c r="A482" s="22">
        <v>5389</v>
      </c>
      <c r="B482" s="23">
        <v>611000</v>
      </c>
      <c r="C482" s="27" t="s">
        <v>434</v>
      </c>
      <c r="D482" s="28">
        <v>0</v>
      </c>
      <c r="E482" s="28">
        <f t="shared" si="118"/>
        <v>0</v>
      </c>
      <c r="F482" s="28">
        <f t="shared" ref="F482:K482" si="128">SUM(F483:F495)</f>
        <v>0</v>
      </c>
      <c r="G482" s="28">
        <f t="shared" si="128"/>
        <v>0</v>
      </c>
      <c r="H482" s="28">
        <f t="shared" si="128"/>
        <v>0</v>
      </c>
      <c r="I482" s="28">
        <f t="shared" si="128"/>
        <v>0</v>
      </c>
      <c r="J482" s="28">
        <f t="shared" si="128"/>
        <v>0</v>
      </c>
      <c r="K482" s="40">
        <f t="shared" si="128"/>
        <v>0</v>
      </c>
    </row>
    <row r="483" spans="1:11" ht="25.5" x14ac:dyDescent="0.25">
      <c r="A483" s="29">
        <v>5390</v>
      </c>
      <c r="B483" s="30">
        <v>611100</v>
      </c>
      <c r="C483" s="31" t="s">
        <v>435</v>
      </c>
      <c r="D483" s="32">
        <v>0</v>
      </c>
      <c r="E483" s="33">
        <f t="shared" si="118"/>
        <v>0</v>
      </c>
      <c r="F483" s="32">
        <v>0</v>
      </c>
      <c r="G483" s="32">
        <v>0</v>
      </c>
      <c r="H483" s="32">
        <v>0</v>
      </c>
      <c r="I483" s="32">
        <v>0</v>
      </c>
      <c r="J483" s="32">
        <v>0</v>
      </c>
      <c r="K483" s="41">
        <v>0</v>
      </c>
    </row>
    <row r="484" spans="1:11" ht="18.75" customHeight="1" x14ac:dyDescent="0.25">
      <c r="A484" s="29">
        <v>5391</v>
      </c>
      <c r="B484" s="30">
        <v>611200</v>
      </c>
      <c r="C484" s="31" t="s">
        <v>436</v>
      </c>
      <c r="D484" s="32">
        <v>0</v>
      </c>
      <c r="E484" s="33">
        <f t="shared" si="118"/>
        <v>0</v>
      </c>
      <c r="F484" s="32">
        <v>0</v>
      </c>
      <c r="G484" s="32">
        <v>0</v>
      </c>
      <c r="H484" s="32">
        <v>0</v>
      </c>
      <c r="I484" s="32">
        <v>0</v>
      </c>
      <c r="J484" s="32">
        <v>0</v>
      </c>
      <c r="K484" s="41">
        <v>0</v>
      </c>
    </row>
    <row r="485" spans="1:11" ht="25.5" x14ac:dyDescent="0.25">
      <c r="A485" s="29">
        <v>5392</v>
      </c>
      <c r="B485" s="30">
        <v>611300</v>
      </c>
      <c r="C485" s="31" t="s">
        <v>437</v>
      </c>
      <c r="D485" s="32">
        <v>0</v>
      </c>
      <c r="E485" s="33">
        <f t="shared" si="118"/>
        <v>0</v>
      </c>
      <c r="F485" s="32">
        <v>0</v>
      </c>
      <c r="G485" s="32">
        <v>0</v>
      </c>
      <c r="H485" s="32">
        <v>0</v>
      </c>
      <c r="I485" s="32">
        <v>0</v>
      </c>
      <c r="J485" s="32">
        <v>0</v>
      </c>
      <c r="K485" s="41">
        <v>0</v>
      </c>
    </row>
    <row r="486" spans="1:11" x14ac:dyDescent="0.25">
      <c r="A486" s="80" t="s">
        <v>15</v>
      </c>
      <c r="B486" s="78" t="s">
        <v>16</v>
      </c>
      <c r="C486" s="72" t="s">
        <v>17</v>
      </c>
      <c r="D486" s="72" t="s">
        <v>231</v>
      </c>
      <c r="E486" s="68" t="s">
        <v>212</v>
      </c>
      <c r="F486" s="69"/>
      <c r="G486" s="69"/>
      <c r="H486" s="69"/>
      <c r="I486" s="69"/>
      <c r="J486" s="69"/>
      <c r="K486" s="71"/>
    </row>
    <row r="487" spans="1:11" ht="12.75" customHeight="1" x14ac:dyDescent="0.25">
      <c r="A487" s="80"/>
      <c r="B487" s="78"/>
      <c r="C487" s="72"/>
      <c r="D487" s="72"/>
      <c r="E487" s="68" t="s">
        <v>338</v>
      </c>
      <c r="F487" s="68" t="s">
        <v>214</v>
      </c>
      <c r="G487" s="69"/>
      <c r="H487" s="69"/>
      <c r="I487" s="69"/>
      <c r="J487" s="68" t="s">
        <v>22</v>
      </c>
      <c r="K487" s="70" t="s">
        <v>23</v>
      </c>
    </row>
    <row r="488" spans="1:11" ht="25.5" x14ac:dyDescent="0.25">
      <c r="A488" s="80"/>
      <c r="B488" s="78"/>
      <c r="C488" s="72"/>
      <c r="D488" s="72"/>
      <c r="E488" s="69"/>
      <c r="F488" s="23" t="s">
        <v>215</v>
      </c>
      <c r="G488" s="23" t="s">
        <v>25</v>
      </c>
      <c r="H488" s="23" t="s">
        <v>26</v>
      </c>
      <c r="I488" s="23" t="s">
        <v>27</v>
      </c>
      <c r="J488" s="69"/>
      <c r="K488" s="71"/>
    </row>
    <row r="489" spans="1:11" x14ac:dyDescent="0.25">
      <c r="A489" s="55" t="s">
        <v>33</v>
      </c>
      <c r="B489" s="34" t="s">
        <v>34</v>
      </c>
      <c r="C489" s="34" t="s">
        <v>35</v>
      </c>
      <c r="D489" s="34" t="s">
        <v>36</v>
      </c>
      <c r="E489" s="34" t="s">
        <v>37</v>
      </c>
      <c r="F489" s="34" t="s">
        <v>38</v>
      </c>
      <c r="G489" s="34" t="s">
        <v>39</v>
      </c>
      <c r="H489" s="34" t="s">
        <v>40</v>
      </c>
      <c r="I489" s="34" t="s">
        <v>41</v>
      </c>
      <c r="J489" s="34" t="s">
        <v>42</v>
      </c>
      <c r="K489" s="42" t="s">
        <v>43</v>
      </c>
    </row>
    <row r="490" spans="1:11" ht="18.75" customHeight="1" x14ac:dyDescent="0.25">
      <c r="A490" s="29">
        <v>5393</v>
      </c>
      <c r="B490" s="30">
        <v>611400</v>
      </c>
      <c r="C490" s="31" t="s">
        <v>438</v>
      </c>
      <c r="D490" s="32">
        <v>0</v>
      </c>
      <c r="E490" s="33">
        <f t="shared" ref="E490:E512" si="129">SUM(F490:K490)</f>
        <v>0</v>
      </c>
      <c r="F490" s="32">
        <v>0</v>
      </c>
      <c r="G490" s="32">
        <v>0</v>
      </c>
      <c r="H490" s="32">
        <v>0</v>
      </c>
      <c r="I490" s="32">
        <v>0</v>
      </c>
      <c r="J490" s="32">
        <v>0</v>
      </c>
      <c r="K490" s="41">
        <v>0</v>
      </c>
    </row>
    <row r="491" spans="1:11" ht="18.75" customHeight="1" x14ac:dyDescent="0.25">
      <c r="A491" s="29">
        <v>5394</v>
      </c>
      <c r="B491" s="30">
        <v>611500</v>
      </c>
      <c r="C491" s="31" t="s">
        <v>439</v>
      </c>
      <c r="D491" s="32">
        <v>0</v>
      </c>
      <c r="E491" s="33">
        <f t="shared" si="129"/>
        <v>0</v>
      </c>
      <c r="F491" s="32">
        <v>0</v>
      </c>
      <c r="G491" s="32">
        <v>0</v>
      </c>
      <c r="H491" s="32">
        <v>0</v>
      </c>
      <c r="I491" s="32">
        <v>0</v>
      </c>
      <c r="J491" s="32">
        <v>0</v>
      </c>
      <c r="K491" s="41">
        <v>0</v>
      </c>
    </row>
    <row r="492" spans="1:11" ht="18.75" customHeight="1" x14ac:dyDescent="0.25">
      <c r="A492" s="29">
        <v>5395</v>
      </c>
      <c r="B492" s="30">
        <v>611600</v>
      </c>
      <c r="C492" s="31" t="s">
        <v>440</v>
      </c>
      <c r="D492" s="32">
        <v>0</v>
      </c>
      <c r="E492" s="33">
        <f t="shared" si="129"/>
        <v>0</v>
      </c>
      <c r="F492" s="32">
        <v>0</v>
      </c>
      <c r="G492" s="32">
        <v>0</v>
      </c>
      <c r="H492" s="32">
        <v>0</v>
      </c>
      <c r="I492" s="32">
        <v>0</v>
      </c>
      <c r="J492" s="32">
        <v>0</v>
      </c>
      <c r="K492" s="41">
        <v>0</v>
      </c>
    </row>
    <row r="493" spans="1:11" ht="18.75" customHeight="1" x14ac:dyDescent="0.25">
      <c r="A493" s="29">
        <v>5396</v>
      </c>
      <c r="B493" s="30">
        <v>611700</v>
      </c>
      <c r="C493" s="31" t="s">
        <v>441</v>
      </c>
      <c r="D493" s="32">
        <v>0</v>
      </c>
      <c r="E493" s="33">
        <f t="shared" si="129"/>
        <v>0</v>
      </c>
      <c r="F493" s="32">
        <v>0</v>
      </c>
      <c r="G493" s="32">
        <v>0</v>
      </c>
      <c r="H493" s="32">
        <v>0</v>
      </c>
      <c r="I493" s="32">
        <v>0</v>
      </c>
      <c r="J493" s="32">
        <v>0</v>
      </c>
      <c r="K493" s="41">
        <v>0</v>
      </c>
    </row>
    <row r="494" spans="1:11" ht="18.75" customHeight="1" x14ac:dyDescent="0.25">
      <c r="A494" s="29">
        <v>5397</v>
      </c>
      <c r="B494" s="30">
        <v>611800</v>
      </c>
      <c r="C494" s="31" t="s">
        <v>442</v>
      </c>
      <c r="D494" s="32">
        <v>0</v>
      </c>
      <c r="E494" s="33">
        <f t="shared" si="129"/>
        <v>0</v>
      </c>
      <c r="F494" s="32">
        <v>0</v>
      </c>
      <c r="G494" s="32">
        <v>0</v>
      </c>
      <c r="H494" s="32">
        <v>0</v>
      </c>
      <c r="I494" s="32">
        <v>0</v>
      </c>
      <c r="J494" s="32">
        <v>0</v>
      </c>
      <c r="K494" s="41">
        <v>0</v>
      </c>
    </row>
    <row r="495" spans="1:11" ht="18.75" customHeight="1" x14ac:dyDescent="0.25">
      <c r="A495" s="29">
        <v>5398</v>
      </c>
      <c r="B495" s="30">
        <v>611900</v>
      </c>
      <c r="C495" s="31" t="s">
        <v>180</v>
      </c>
      <c r="D495" s="32">
        <v>0</v>
      </c>
      <c r="E495" s="33">
        <f t="shared" si="129"/>
        <v>0</v>
      </c>
      <c r="F495" s="32">
        <v>0</v>
      </c>
      <c r="G495" s="32">
        <v>0</v>
      </c>
      <c r="H495" s="32">
        <v>0</v>
      </c>
      <c r="I495" s="32">
        <v>0</v>
      </c>
      <c r="J495" s="32">
        <v>0</v>
      </c>
      <c r="K495" s="41">
        <v>0</v>
      </c>
    </row>
    <row r="496" spans="1:11" ht="25.5" x14ac:dyDescent="0.25">
      <c r="A496" s="22">
        <v>5399</v>
      </c>
      <c r="B496" s="23">
        <v>612000</v>
      </c>
      <c r="C496" s="27" t="s">
        <v>443</v>
      </c>
      <c r="D496" s="28">
        <v>0</v>
      </c>
      <c r="E496" s="28">
        <f t="shared" si="129"/>
        <v>0</v>
      </c>
      <c r="F496" s="28">
        <f t="shared" ref="F496:K496" si="130">SUM(F497:F503)</f>
        <v>0</v>
      </c>
      <c r="G496" s="28">
        <f t="shared" si="130"/>
        <v>0</v>
      </c>
      <c r="H496" s="28">
        <f t="shared" si="130"/>
        <v>0</v>
      </c>
      <c r="I496" s="28">
        <f t="shared" si="130"/>
        <v>0</v>
      </c>
      <c r="J496" s="28">
        <f t="shared" si="130"/>
        <v>0</v>
      </c>
      <c r="K496" s="40">
        <f t="shared" si="130"/>
        <v>0</v>
      </c>
    </row>
    <row r="497" spans="1:11" ht="27" customHeight="1" x14ac:dyDescent="0.25">
      <c r="A497" s="29">
        <v>5400</v>
      </c>
      <c r="B497" s="30">
        <v>612100</v>
      </c>
      <c r="C497" s="31" t="s">
        <v>444</v>
      </c>
      <c r="D497" s="32">
        <v>0</v>
      </c>
      <c r="E497" s="33">
        <f t="shared" si="129"/>
        <v>0</v>
      </c>
      <c r="F497" s="32">
        <v>0</v>
      </c>
      <c r="G497" s="32">
        <v>0</v>
      </c>
      <c r="H497" s="32">
        <v>0</v>
      </c>
      <c r="I497" s="32">
        <v>0</v>
      </c>
      <c r="J497" s="32">
        <v>0</v>
      </c>
      <c r="K497" s="41">
        <v>0</v>
      </c>
    </row>
    <row r="498" spans="1:11" ht="18.75" customHeight="1" x14ac:dyDescent="0.25">
      <c r="A498" s="29">
        <v>5401</v>
      </c>
      <c r="B498" s="30">
        <v>612200</v>
      </c>
      <c r="C498" s="31" t="s">
        <v>445</v>
      </c>
      <c r="D498" s="32">
        <v>0</v>
      </c>
      <c r="E498" s="33">
        <f t="shared" si="129"/>
        <v>0</v>
      </c>
      <c r="F498" s="32">
        <v>0</v>
      </c>
      <c r="G498" s="32">
        <v>0</v>
      </c>
      <c r="H498" s="32">
        <v>0</v>
      </c>
      <c r="I498" s="32">
        <v>0</v>
      </c>
      <c r="J498" s="32">
        <v>0</v>
      </c>
      <c r="K498" s="41">
        <v>0</v>
      </c>
    </row>
    <row r="499" spans="1:11" ht="18.75" customHeight="1" x14ac:dyDescent="0.25">
      <c r="A499" s="29">
        <v>5402</v>
      </c>
      <c r="B499" s="30">
        <v>612300</v>
      </c>
      <c r="C499" s="31" t="s">
        <v>446</v>
      </c>
      <c r="D499" s="32">
        <v>0</v>
      </c>
      <c r="E499" s="33">
        <f t="shared" si="129"/>
        <v>0</v>
      </c>
      <c r="F499" s="32">
        <v>0</v>
      </c>
      <c r="G499" s="32">
        <v>0</v>
      </c>
      <c r="H499" s="32">
        <v>0</v>
      </c>
      <c r="I499" s="32">
        <v>0</v>
      </c>
      <c r="J499" s="32">
        <v>0</v>
      </c>
      <c r="K499" s="41">
        <v>0</v>
      </c>
    </row>
    <row r="500" spans="1:11" ht="18.75" customHeight="1" x14ac:dyDescent="0.25">
      <c r="A500" s="29">
        <v>5403</v>
      </c>
      <c r="B500" s="30">
        <v>612400</v>
      </c>
      <c r="C500" s="31" t="s">
        <v>447</v>
      </c>
      <c r="D500" s="32">
        <v>0</v>
      </c>
      <c r="E500" s="33">
        <f t="shared" si="129"/>
        <v>0</v>
      </c>
      <c r="F500" s="32">
        <v>0</v>
      </c>
      <c r="G500" s="32">
        <v>0</v>
      </c>
      <c r="H500" s="32">
        <v>0</v>
      </c>
      <c r="I500" s="32">
        <v>0</v>
      </c>
      <c r="J500" s="32">
        <v>0</v>
      </c>
      <c r="K500" s="41">
        <v>0</v>
      </c>
    </row>
    <row r="501" spans="1:11" ht="18.75" customHeight="1" x14ac:dyDescent="0.25">
      <c r="A501" s="29">
        <v>5404</v>
      </c>
      <c r="B501" s="30">
        <v>612500</v>
      </c>
      <c r="C501" s="31" t="s">
        <v>448</v>
      </c>
      <c r="D501" s="32">
        <v>0</v>
      </c>
      <c r="E501" s="33">
        <f t="shared" si="129"/>
        <v>0</v>
      </c>
      <c r="F501" s="32">
        <v>0</v>
      </c>
      <c r="G501" s="32">
        <v>0</v>
      </c>
      <c r="H501" s="32">
        <v>0</v>
      </c>
      <c r="I501" s="32">
        <v>0</v>
      </c>
      <c r="J501" s="32">
        <v>0</v>
      </c>
      <c r="K501" s="41">
        <v>0</v>
      </c>
    </row>
    <row r="502" spans="1:11" ht="18.75" customHeight="1" x14ac:dyDescent="0.25">
      <c r="A502" s="29">
        <v>5405</v>
      </c>
      <c r="B502" s="30">
        <v>612600</v>
      </c>
      <c r="C502" s="31" t="s">
        <v>449</v>
      </c>
      <c r="D502" s="32">
        <v>0</v>
      </c>
      <c r="E502" s="33">
        <f t="shared" si="129"/>
        <v>0</v>
      </c>
      <c r="F502" s="32">
        <v>0</v>
      </c>
      <c r="G502" s="32">
        <v>0</v>
      </c>
      <c r="H502" s="32">
        <v>0</v>
      </c>
      <c r="I502" s="32">
        <v>0</v>
      </c>
      <c r="J502" s="32">
        <v>0</v>
      </c>
      <c r="K502" s="41">
        <v>0</v>
      </c>
    </row>
    <row r="503" spans="1:11" ht="18.75" customHeight="1" x14ac:dyDescent="0.25">
      <c r="A503" s="29">
        <v>5406</v>
      </c>
      <c r="B503" s="30">
        <v>612900</v>
      </c>
      <c r="C503" s="31" t="s">
        <v>188</v>
      </c>
      <c r="D503" s="32">
        <v>0</v>
      </c>
      <c r="E503" s="33">
        <f t="shared" si="129"/>
        <v>0</v>
      </c>
      <c r="F503" s="32">
        <v>0</v>
      </c>
      <c r="G503" s="32">
        <v>0</v>
      </c>
      <c r="H503" s="32">
        <v>0</v>
      </c>
      <c r="I503" s="32">
        <v>0</v>
      </c>
      <c r="J503" s="32">
        <v>0</v>
      </c>
      <c r="K503" s="41">
        <v>0</v>
      </c>
    </row>
    <row r="504" spans="1:11" ht="18.75" customHeight="1" x14ac:dyDescent="0.25">
      <c r="A504" s="22">
        <v>5407</v>
      </c>
      <c r="B504" s="23">
        <v>613000</v>
      </c>
      <c r="C504" s="27" t="s">
        <v>450</v>
      </c>
      <c r="D504" s="28">
        <v>0</v>
      </c>
      <c r="E504" s="28">
        <f t="shared" si="129"/>
        <v>0</v>
      </c>
      <c r="F504" s="28">
        <f t="shared" ref="F504:K504" si="131">F505</f>
        <v>0</v>
      </c>
      <c r="G504" s="28">
        <f t="shared" si="131"/>
        <v>0</v>
      </c>
      <c r="H504" s="28">
        <f t="shared" si="131"/>
        <v>0</v>
      </c>
      <c r="I504" s="28">
        <f t="shared" si="131"/>
        <v>0</v>
      </c>
      <c r="J504" s="28">
        <f t="shared" si="131"/>
        <v>0</v>
      </c>
      <c r="K504" s="40">
        <f t="shared" si="131"/>
        <v>0</v>
      </c>
    </row>
    <row r="505" spans="1:11" ht="18.75" customHeight="1" x14ac:dyDescent="0.25">
      <c r="A505" s="29">
        <v>5408</v>
      </c>
      <c r="B505" s="30">
        <v>613100</v>
      </c>
      <c r="C505" s="31" t="s">
        <v>451</v>
      </c>
      <c r="D505" s="32">
        <v>0</v>
      </c>
      <c r="E505" s="33">
        <f t="shared" si="129"/>
        <v>0</v>
      </c>
      <c r="F505" s="32">
        <v>0</v>
      </c>
      <c r="G505" s="32">
        <v>0</v>
      </c>
      <c r="H505" s="32">
        <v>0</v>
      </c>
      <c r="I505" s="32">
        <v>0</v>
      </c>
      <c r="J505" s="32">
        <v>0</v>
      </c>
      <c r="K505" s="41">
        <v>0</v>
      </c>
    </row>
    <row r="506" spans="1:11" ht="25.5" x14ac:dyDescent="0.25">
      <c r="A506" s="22">
        <v>5409</v>
      </c>
      <c r="B506" s="23">
        <v>614000</v>
      </c>
      <c r="C506" s="27" t="s">
        <v>452</v>
      </c>
      <c r="D506" s="28">
        <v>0</v>
      </c>
      <c r="E506" s="28">
        <f t="shared" si="129"/>
        <v>0</v>
      </c>
      <c r="F506" s="28">
        <f t="shared" ref="F506:K506" si="132">F507</f>
        <v>0</v>
      </c>
      <c r="G506" s="28">
        <f t="shared" si="132"/>
        <v>0</v>
      </c>
      <c r="H506" s="28">
        <f t="shared" si="132"/>
        <v>0</v>
      </c>
      <c r="I506" s="28">
        <f t="shared" si="132"/>
        <v>0</v>
      </c>
      <c r="J506" s="28">
        <f t="shared" si="132"/>
        <v>0</v>
      </c>
      <c r="K506" s="40">
        <f t="shared" si="132"/>
        <v>0</v>
      </c>
    </row>
    <row r="507" spans="1:11" ht="18.75" customHeight="1" x14ac:dyDescent="0.25">
      <c r="A507" s="29">
        <v>5410</v>
      </c>
      <c r="B507" s="30">
        <v>614100</v>
      </c>
      <c r="C507" s="31" t="s">
        <v>453</v>
      </c>
      <c r="D507" s="32">
        <v>0</v>
      </c>
      <c r="E507" s="33">
        <f t="shared" si="129"/>
        <v>0</v>
      </c>
      <c r="F507" s="32">
        <v>0</v>
      </c>
      <c r="G507" s="32">
        <v>0</v>
      </c>
      <c r="H507" s="32">
        <v>0</v>
      </c>
      <c r="I507" s="32">
        <v>0</v>
      </c>
      <c r="J507" s="32">
        <v>0</v>
      </c>
      <c r="K507" s="41">
        <v>0</v>
      </c>
    </row>
    <row r="508" spans="1:11" ht="25.5" x14ac:dyDescent="0.25">
      <c r="A508" s="22">
        <v>5411</v>
      </c>
      <c r="B508" s="23">
        <v>615000</v>
      </c>
      <c r="C508" s="27" t="s">
        <v>454</v>
      </c>
      <c r="D508" s="28">
        <v>0</v>
      </c>
      <c r="E508" s="28">
        <f t="shared" si="129"/>
        <v>0</v>
      </c>
      <c r="F508" s="28">
        <f t="shared" ref="F508:K508" si="133">F509</f>
        <v>0</v>
      </c>
      <c r="G508" s="28">
        <f t="shared" si="133"/>
        <v>0</v>
      </c>
      <c r="H508" s="28">
        <f t="shared" si="133"/>
        <v>0</v>
      </c>
      <c r="I508" s="28">
        <f t="shared" si="133"/>
        <v>0</v>
      </c>
      <c r="J508" s="28">
        <f t="shared" si="133"/>
        <v>0</v>
      </c>
      <c r="K508" s="40">
        <f t="shared" si="133"/>
        <v>0</v>
      </c>
    </row>
    <row r="509" spans="1:11" ht="18.75" customHeight="1" x14ac:dyDescent="0.25">
      <c r="A509" s="29">
        <v>5412</v>
      </c>
      <c r="B509" s="30">
        <v>615100</v>
      </c>
      <c r="C509" s="31" t="s">
        <v>455</v>
      </c>
      <c r="D509" s="32">
        <v>0</v>
      </c>
      <c r="E509" s="33">
        <f t="shared" si="129"/>
        <v>0</v>
      </c>
      <c r="F509" s="32">
        <v>0</v>
      </c>
      <c r="G509" s="32">
        <v>0</v>
      </c>
      <c r="H509" s="32">
        <v>0</v>
      </c>
      <c r="I509" s="32">
        <v>0</v>
      </c>
      <c r="J509" s="32">
        <v>0</v>
      </c>
      <c r="K509" s="41">
        <v>0</v>
      </c>
    </row>
    <row r="510" spans="1:11" ht="25.5" x14ac:dyDescent="0.25">
      <c r="A510" s="22">
        <v>5413</v>
      </c>
      <c r="B510" s="23">
        <v>620000</v>
      </c>
      <c r="C510" s="27" t="s">
        <v>456</v>
      </c>
      <c r="D510" s="28">
        <f>D511+D525+D534</f>
        <v>0</v>
      </c>
      <c r="E510" s="28">
        <f t="shared" si="129"/>
        <v>0</v>
      </c>
      <c r="F510" s="28">
        <f t="shared" ref="F510:K510" si="134">F511+F525+F534</f>
        <v>0</v>
      </c>
      <c r="G510" s="28">
        <f t="shared" si="134"/>
        <v>0</v>
      </c>
      <c r="H510" s="28">
        <f t="shared" si="134"/>
        <v>0</v>
      </c>
      <c r="I510" s="28">
        <f t="shared" si="134"/>
        <v>0</v>
      </c>
      <c r="J510" s="28">
        <f t="shared" si="134"/>
        <v>0</v>
      </c>
      <c r="K510" s="40">
        <f t="shared" si="134"/>
        <v>0</v>
      </c>
    </row>
    <row r="511" spans="1:11" ht="25.5" x14ac:dyDescent="0.25">
      <c r="A511" s="22">
        <v>5414</v>
      </c>
      <c r="B511" s="23">
        <v>621000</v>
      </c>
      <c r="C511" s="27" t="s">
        <v>457</v>
      </c>
      <c r="D511" s="28">
        <v>0</v>
      </c>
      <c r="E511" s="28">
        <f t="shared" si="129"/>
        <v>0</v>
      </c>
      <c r="F511" s="28">
        <f t="shared" ref="F511:K511" si="135">SUM(F512:F524)</f>
        <v>0</v>
      </c>
      <c r="G511" s="28">
        <f t="shared" si="135"/>
        <v>0</v>
      </c>
      <c r="H511" s="28">
        <f t="shared" si="135"/>
        <v>0</v>
      </c>
      <c r="I511" s="28">
        <f t="shared" si="135"/>
        <v>0</v>
      </c>
      <c r="J511" s="28">
        <f t="shared" si="135"/>
        <v>0</v>
      </c>
      <c r="K511" s="40">
        <f t="shared" si="135"/>
        <v>0</v>
      </c>
    </row>
    <row r="512" spans="1:11" ht="18.75" customHeight="1" x14ac:dyDescent="0.25">
      <c r="A512" s="29">
        <v>5415</v>
      </c>
      <c r="B512" s="30">
        <v>621100</v>
      </c>
      <c r="C512" s="31" t="s">
        <v>458</v>
      </c>
      <c r="D512" s="32">
        <v>0</v>
      </c>
      <c r="E512" s="33">
        <f t="shared" si="129"/>
        <v>0</v>
      </c>
      <c r="F512" s="32">
        <v>0</v>
      </c>
      <c r="G512" s="32">
        <v>0</v>
      </c>
      <c r="H512" s="32">
        <v>0</v>
      </c>
      <c r="I512" s="32">
        <v>0</v>
      </c>
      <c r="J512" s="32">
        <v>0</v>
      </c>
      <c r="K512" s="41">
        <v>0</v>
      </c>
    </row>
    <row r="513" spans="1:11" x14ac:dyDescent="0.25">
      <c r="A513" s="80" t="s">
        <v>15</v>
      </c>
      <c r="B513" s="78" t="s">
        <v>16</v>
      </c>
      <c r="C513" s="72" t="s">
        <v>17</v>
      </c>
      <c r="D513" s="72" t="s">
        <v>231</v>
      </c>
      <c r="E513" s="68" t="s">
        <v>212</v>
      </c>
      <c r="F513" s="69"/>
      <c r="G513" s="69"/>
      <c r="H513" s="69"/>
      <c r="I513" s="69"/>
      <c r="J513" s="69"/>
      <c r="K513" s="71"/>
    </row>
    <row r="514" spans="1:11" ht="12.75" customHeight="1" x14ac:dyDescent="0.25">
      <c r="A514" s="80"/>
      <c r="B514" s="78"/>
      <c r="C514" s="72"/>
      <c r="D514" s="72"/>
      <c r="E514" s="68" t="s">
        <v>338</v>
      </c>
      <c r="F514" s="68" t="s">
        <v>214</v>
      </c>
      <c r="G514" s="69"/>
      <c r="H514" s="69"/>
      <c r="I514" s="69"/>
      <c r="J514" s="68" t="s">
        <v>22</v>
      </c>
      <c r="K514" s="70" t="s">
        <v>23</v>
      </c>
    </row>
    <row r="515" spans="1:11" ht="25.5" x14ac:dyDescent="0.25">
      <c r="A515" s="80"/>
      <c r="B515" s="78"/>
      <c r="C515" s="72"/>
      <c r="D515" s="72"/>
      <c r="E515" s="69"/>
      <c r="F515" s="23" t="s">
        <v>215</v>
      </c>
      <c r="G515" s="23" t="s">
        <v>25</v>
      </c>
      <c r="H515" s="23" t="s">
        <v>26</v>
      </c>
      <c r="I515" s="23" t="s">
        <v>27</v>
      </c>
      <c r="J515" s="69"/>
      <c r="K515" s="71"/>
    </row>
    <row r="516" spans="1:11" x14ac:dyDescent="0.25">
      <c r="A516" s="55" t="s">
        <v>33</v>
      </c>
      <c r="B516" s="34" t="s">
        <v>34</v>
      </c>
      <c r="C516" s="34" t="s">
        <v>35</v>
      </c>
      <c r="D516" s="34" t="s">
        <v>36</v>
      </c>
      <c r="E516" s="34" t="s">
        <v>37</v>
      </c>
      <c r="F516" s="34" t="s">
        <v>38</v>
      </c>
      <c r="G516" s="34" t="s">
        <v>39</v>
      </c>
      <c r="H516" s="34" t="s">
        <v>40</v>
      </c>
      <c r="I516" s="34" t="s">
        <v>41</v>
      </c>
      <c r="J516" s="34" t="s">
        <v>42</v>
      </c>
      <c r="K516" s="42" t="s">
        <v>43</v>
      </c>
    </row>
    <row r="517" spans="1:11" ht="18.75" customHeight="1" x14ac:dyDescent="0.25">
      <c r="A517" s="29">
        <v>5416</v>
      </c>
      <c r="B517" s="30">
        <v>621200</v>
      </c>
      <c r="C517" s="31" t="s">
        <v>459</v>
      </c>
      <c r="D517" s="32">
        <v>0</v>
      </c>
      <c r="E517" s="33">
        <f t="shared" ref="E517:E536" si="136">SUM(F517:K517)</f>
        <v>0</v>
      </c>
      <c r="F517" s="32">
        <v>0</v>
      </c>
      <c r="G517" s="32">
        <v>0</v>
      </c>
      <c r="H517" s="32">
        <v>0</v>
      </c>
      <c r="I517" s="32">
        <v>0</v>
      </c>
      <c r="J517" s="32">
        <v>0</v>
      </c>
      <c r="K517" s="41">
        <v>0</v>
      </c>
    </row>
    <row r="518" spans="1:11" ht="18.75" customHeight="1" x14ac:dyDescent="0.25">
      <c r="A518" s="29">
        <v>5417</v>
      </c>
      <c r="B518" s="30">
        <v>621300</v>
      </c>
      <c r="C518" s="31" t="s">
        <v>460</v>
      </c>
      <c r="D518" s="32">
        <v>0</v>
      </c>
      <c r="E518" s="33">
        <f t="shared" si="136"/>
        <v>0</v>
      </c>
      <c r="F518" s="32">
        <v>0</v>
      </c>
      <c r="G518" s="32">
        <v>0</v>
      </c>
      <c r="H518" s="32">
        <v>0</v>
      </c>
      <c r="I518" s="32">
        <v>0</v>
      </c>
      <c r="J518" s="32">
        <v>0</v>
      </c>
      <c r="K518" s="41">
        <v>0</v>
      </c>
    </row>
    <row r="519" spans="1:11" ht="18.75" customHeight="1" x14ac:dyDescent="0.25">
      <c r="A519" s="29">
        <v>5418</v>
      </c>
      <c r="B519" s="30">
        <v>621400</v>
      </c>
      <c r="C519" s="31" t="s">
        <v>461</v>
      </c>
      <c r="D519" s="32">
        <v>0</v>
      </c>
      <c r="E519" s="33">
        <f t="shared" si="136"/>
        <v>0</v>
      </c>
      <c r="F519" s="32">
        <v>0</v>
      </c>
      <c r="G519" s="32">
        <v>0</v>
      </c>
      <c r="H519" s="32">
        <v>0</v>
      </c>
      <c r="I519" s="32">
        <v>0</v>
      </c>
      <c r="J519" s="32">
        <v>0</v>
      </c>
      <c r="K519" s="41">
        <v>0</v>
      </c>
    </row>
    <row r="520" spans="1:11" ht="18.75" customHeight="1" x14ac:dyDescent="0.25">
      <c r="A520" s="29">
        <v>5419</v>
      </c>
      <c r="B520" s="30">
        <v>621500</v>
      </c>
      <c r="C520" s="31" t="s">
        <v>462</v>
      </c>
      <c r="D520" s="32">
        <v>0</v>
      </c>
      <c r="E520" s="33">
        <f t="shared" si="136"/>
        <v>0</v>
      </c>
      <c r="F520" s="32">
        <v>0</v>
      </c>
      <c r="G520" s="32">
        <v>0</v>
      </c>
      <c r="H520" s="32">
        <v>0</v>
      </c>
      <c r="I520" s="32">
        <v>0</v>
      </c>
      <c r="J520" s="32">
        <v>0</v>
      </c>
      <c r="K520" s="41">
        <v>0</v>
      </c>
    </row>
    <row r="521" spans="1:11" ht="18.75" customHeight="1" x14ac:dyDescent="0.25">
      <c r="A521" s="29">
        <v>5420</v>
      </c>
      <c r="B521" s="30">
        <v>621600</v>
      </c>
      <c r="C521" s="31" t="s">
        <v>463</v>
      </c>
      <c r="D521" s="32">
        <v>0</v>
      </c>
      <c r="E521" s="33">
        <f t="shared" si="136"/>
        <v>0</v>
      </c>
      <c r="F521" s="32">
        <v>0</v>
      </c>
      <c r="G521" s="32">
        <v>0</v>
      </c>
      <c r="H521" s="32">
        <v>0</v>
      </c>
      <c r="I521" s="32">
        <v>0</v>
      </c>
      <c r="J521" s="32">
        <v>0</v>
      </c>
      <c r="K521" s="41">
        <v>0</v>
      </c>
    </row>
    <row r="522" spans="1:11" ht="18.75" customHeight="1" x14ac:dyDescent="0.25">
      <c r="A522" s="29">
        <v>5421</v>
      </c>
      <c r="B522" s="30">
        <v>621700</v>
      </c>
      <c r="C522" s="31" t="s">
        <v>464</v>
      </c>
      <c r="D522" s="32">
        <v>0</v>
      </c>
      <c r="E522" s="33">
        <f t="shared" si="136"/>
        <v>0</v>
      </c>
      <c r="F522" s="32">
        <v>0</v>
      </c>
      <c r="G522" s="32">
        <v>0</v>
      </c>
      <c r="H522" s="32">
        <v>0</v>
      </c>
      <c r="I522" s="32">
        <v>0</v>
      </c>
      <c r="J522" s="32">
        <v>0</v>
      </c>
      <c r="K522" s="41">
        <v>0</v>
      </c>
    </row>
    <row r="523" spans="1:11" ht="25.5" x14ac:dyDescent="0.25">
      <c r="A523" s="29">
        <v>5422</v>
      </c>
      <c r="B523" s="30">
        <v>621800</v>
      </c>
      <c r="C523" s="31" t="s">
        <v>465</v>
      </c>
      <c r="D523" s="32">
        <v>0</v>
      </c>
      <c r="E523" s="33">
        <f t="shared" si="136"/>
        <v>0</v>
      </c>
      <c r="F523" s="32">
        <v>0</v>
      </c>
      <c r="G523" s="32">
        <v>0</v>
      </c>
      <c r="H523" s="32">
        <v>0</v>
      </c>
      <c r="I523" s="32">
        <v>0</v>
      </c>
      <c r="J523" s="32">
        <v>0</v>
      </c>
      <c r="K523" s="41">
        <v>0</v>
      </c>
    </row>
    <row r="524" spans="1:11" ht="18.75" customHeight="1" x14ac:dyDescent="0.25">
      <c r="A524" s="29">
        <v>5423</v>
      </c>
      <c r="B524" s="30">
        <v>621900</v>
      </c>
      <c r="C524" s="31" t="s">
        <v>466</v>
      </c>
      <c r="D524" s="32">
        <v>0</v>
      </c>
      <c r="E524" s="33">
        <f t="shared" si="136"/>
        <v>0</v>
      </c>
      <c r="F524" s="32">
        <v>0</v>
      </c>
      <c r="G524" s="32">
        <v>0</v>
      </c>
      <c r="H524" s="32">
        <v>0</v>
      </c>
      <c r="I524" s="32">
        <v>0</v>
      </c>
      <c r="J524" s="32">
        <v>0</v>
      </c>
      <c r="K524" s="41">
        <v>0</v>
      </c>
    </row>
    <row r="525" spans="1:11" ht="26.25" customHeight="1" x14ac:dyDescent="0.25">
      <c r="A525" s="22">
        <v>5424</v>
      </c>
      <c r="B525" s="23">
        <v>622000</v>
      </c>
      <c r="C525" s="27" t="s">
        <v>467</v>
      </c>
      <c r="D525" s="28">
        <v>0</v>
      </c>
      <c r="E525" s="28">
        <f t="shared" si="136"/>
        <v>0</v>
      </c>
      <c r="F525" s="28">
        <f t="shared" ref="F525:K525" si="137">SUM(F526:F533)</f>
        <v>0</v>
      </c>
      <c r="G525" s="28">
        <f t="shared" si="137"/>
        <v>0</v>
      </c>
      <c r="H525" s="28">
        <f t="shared" si="137"/>
        <v>0</v>
      </c>
      <c r="I525" s="28">
        <f t="shared" si="137"/>
        <v>0</v>
      </c>
      <c r="J525" s="28">
        <f t="shared" si="137"/>
        <v>0</v>
      </c>
      <c r="K525" s="40">
        <f t="shared" si="137"/>
        <v>0</v>
      </c>
    </row>
    <row r="526" spans="1:11" ht="18.75" customHeight="1" x14ac:dyDescent="0.25">
      <c r="A526" s="29">
        <v>5425</v>
      </c>
      <c r="B526" s="30">
        <v>622100</v>
      </c>
      <c r="C526" s="31" t="s">
        <v>468</v>
      </c>
      <c r="D526" s="32">
        <v>0</v>
      </c>
      <c r="E526" s="33">
        <f t="shared" si="136"/>
        <v>0</v>
      </c>
      <c r="F526" s="32">
        <v>0</v>
      </c>
      <c r="G526" s="32">
        <v>0</v>
      </c>
      <c r="H526" s="32">
        <v>0</v>
      </c>
      <c r="I526" s="32">
        <v>0</v>
      </c>
      <c r="J526" s="32">
        <v>0</v>
      </c>
      <c r="K526" s="41">
        <v>0</v>
      </c>
    </row>
    <row r="527" spans="1:11" ht="18.75" customHeight="1" x14ac:dyDescent="0.25">
      <c r="A527" s="29">
        <v>5426</v>
      </c>
      <c r="B527" s="30">
        <v>622200</v>
      </c>
      <c r="C527" s="31" t="s">
        <v>469</v>
      </c>
      <c r="D527" s="32">
        <v>0</v>
      </c>
      <c r="E527" s="33">
        <f t="shared" si="136"/>
        <v>0</v>
      </c>
      <c r="F527" s="32">
        <v>0</v>
      </c>
      <c r="G527" s="32">
        <v>0</v>
      </c>
      <c r="H527" s="32">
        <v>0</v>
      </c>
      <c r="I527" s="32">
        <v>0</v>
      </c>
      <c r="J527" s="32">
        <v>0</v>
      </c>
      <c r="K527" s="41">
        <v>0</v>
      </c>
    </row>
    <row r="528" spans="1:11" ht="18.75" customHeight="1" x14ac:dyDescent="0.25">
      <c r="A528" s="29">
        <v>5427</v>
      </c>
      <c r="B528" s="30">
        <v>622300</v>
      </c>
      <c r="C528" s="31" t="s">
        <v>470</v>
      </c>
      <c r="D528" s="32">
        <v>0</v>
      </c>
      <c r="E528" s="33">
        <f t="shared" si="136"/>
        <v>0</v>
      </c>
      <c r="F528" s="32">
        <v>0</v>
      </c>
      <c r="G528" s="32">
        <v>0</v>
      </c>
      <c r="H528" s="32">
        <v>0</v>
      </c>
      <c r="I528" s="32">
        <v>0</v>
      </c>
      <c r="J528" s="32">
        <v>0</v>
      </c>
      <c r="K528" s="41">
        <v>0</v>
      </c>
    </row>
    <row r="529" spans="1:11" ht="18.75" customHeight="1" x14ac:dyDescent="0.25">
      <c r="A529" s="29">
        <v>5428</v>
      </c>
      <c r="B529" s="30">
        <v>622400</v>
      </c>
      <c r="C529" s="31" t="s">
        <v>471</v>
      </c>
      <c r="D529" s="32">
        <v>0</v>
      </c>
      <c r="E529" s="33">
        <f t="shared" si="136"/>
        <v>0</v>
      </c>
      <c r="F529" s="32">
        <v>0</v>
      </c>
      <c r="G529" s="32">
        <v>0</v>
      </c>
      <c r="H529" s="32">
        <v>0</v>
      </c>
      <c r="I529" s="32">
        <v>0</v>
      </c>
      <c r="J529" s="32">
        <v>0</v>
      </c>
      <c r="K529" s="41">
        <v>0</v>
      </c>
    </row>
    <row r="530" spans="1:11" ht="18.75" customHeight="1" x14ac:dyDescent="0.25">
      <c r="A530" s="29">
        <v>5429</v>
      </c>
      <c r="B530" s="30">
        <v>622500</v>
      </c>
      <c r="C530" s="31" t="s">
        <v>472</v>
      </c>
      <c r="D530" s="32">
        <v>0</v>
      </c>
      <c r="E530" s="33">
        <f t="shared" si="136"/>
        <v>0</v>
      </c>
      <c r="F530" s="32">
        <v>0</v>
      </c>
      <c r="G530" s="32">
        <v>0</v>
      </c>
      <c r="H530" s="32">
        <v>0</v>
      </c>
      <c r="I530" s="32">
        <v>0</v>
      </c>
      <c r="J530" s="32">
        <v>0</v>
      </c>
      <c r="K530" s="41">
        <v>0</v>
      </c>
    </row>
    <row r="531" spans="1:11" ht="18.75" customHeight="1" x14ac:dyDescent="0.25">
      <c r="A531" s="29">
        <v>5430</v>
      </c>
      <c r="B531" s="30">
        <v>622600</v>
      </c>
      <c r="C531" s="31" t="s">
        <v>473</v>
      </c>
      <c r="D531" s="32">
        <v>0</v>
      </c>
      <c r="E531" s="33">
        <f t="shared" si="136"/>
        <v>0</v>
      </c>
      <c r="F531" s="32">
        <v>0</v>
      </c>
      <c r="G531" s="32">
        <v>0</v>
      </c>
      <c r="H531" s="32">
        <v>0</v>
      </c>
      <c r="I531" s="32">
        <v>0</v>
      </c>
      <c r="J531" s="32">
        <v>0</v>
      </c>
      <c r="K531" s="41">
        <v>0</v>
      </c>
    </row>
    <row r="532" spans="1:11" ht="18.75" customHeight="1" x14ac:dyDescent="0.25">
      <c r="A532" s="29">
        <v>5431</v>
      </c>
      <c r="B532" s="30">
        <v>622700</v>
      </c>
      <c r="C532" s="31" t="s">
        <v>474</v>
      </c>
      <c r="D532" s="32">
        <v>0</v>
      </c>
      <c r="E532" s="33">
        <f t="shared" si="136"/>
        <v>0</v>
      </c>
      <c r="F532" s="32">
        <v>0</v>
      </c>
      <c r="G532" s="32">
        <v>0</v>
      </c>
      <c r="H532" s="32">
        <v>0</v>
      </c>
      <c r="I532" s="32">
        <v>0</v>
      </c>
      <c r="J532" s="32">
        <v>0</v>
      </c>
      <c r="K532" s="41">
        <v>0</v>
      </c>
    </row>
    <row r="533" spans="1:11" ht="18.75" customHeight="1" x14ac:dyDescent="0.25">
      <c r="A533" s="29">
        <v>5432</v>
      </c>
      <c r="B533" s="30">
        <v>622800</v>
      </c>
      <c r="C533" s="31" t="s">
        <v>475</v>
      </c>
      <c r="D533" s="32">
        <v>0</v>
      </c>
      <c r="E533" s="33">
        <f t="shared" si="136"/>
        <v>0</v>
      </c>
      <c r="F533" s="32">
        <v>0</v>
      </c>
      <c r="G533" s="32">
        <v>0</v>
      </c>
      <c r="H533" s="32">
        <v>0</v>
      </c>
      <c r="I533" s="32">
        <v>0</v>
      </c>
      <c r="J533" s="32">
        <v>0</v>
      </c>
      <c r="K533" s="41">
        <v>0</v>
      </c>
    </row>
    <row r="534" spans="1:11" ht="38.25" x14ac:dyDescent="0.25">
      <c r="A534" s="22">
        <v>5433</v>
      </c>
      <c r="B534" s="23">
        <v>623000</v>
      </c>
      <c r="C534" s="27" t="s">
        <v>476</v>
      </c>
      <c r="D534" s="28">
        <v>0</v>
      </c>
      <c r="E534" s="28">
        <f t="shared" si="136"/>
        <v>0</v>
      </c>
      <c r="F534" s="28">
        <f t="shared" ref="F534:K534" si="138">F535</f>
        <v>0</v>
      </c>
      <c r="G534" s="28">
        <f t="shared" si="138"/>
        <v>0</v>
      </c>
      <c r="H534" s="28">
        <f t="shared" si="138"/>
        <v>0</v>
      </c>
      <c r="I534" s="28">
        <f t="shared" si="138"/>
        <v>0</v>
      </c>
      <c r="J534" s="28">
        <f t="shared" si="138"/>
        <v>0</v>
      </c>
      <c r="K534" s="40">
        <f t="shared" si="138"/>
        <v>0</v>
      </c>
    </row>
    <row r="535" spans="1:11" ht="38.25" x14ac:dyDescent="0.25">
      <c r="A535" s="29">
        <v>5434</v>
      </c>
      <c r="B535" s="30">
        <v>623100</v>
      </c>
      <c r="C535" s="31" t="s">
        <v>477</v>
      </c>
      <c r="D535" s="32">
        <v>0</v>
      </c>
      <c r="E535" s="33">
        <f t="shared" si="136"/>
        <v>0</v>
      </c>
      <c r="F535" s="32">
        <v>0</v>
      </c>
      <c r="G535" s="32">
        <v>0</v>
      </c>
      <c r="H535" s="32">
        <v>0</v>
      </c>
      <c r="I535" s="32">
        <v>0</v>
      </c>
      <c r="J535" s="32">
        <v>0</v>
      </c>
      <c r="K535" s="41">
        <v>0</v>
      </c>
    </row>
    <row r="536" spans="1:11" ht="18.75" customHeight="1" x14ac:dyDescent="0.25">
      <c r="A536" s="46">
        <v>5435</v>
      </c>
      <c r="B536" s="47"/>
      <c r="C536" s="48" t="s">
        <v>478</v>
      </c>
      <c r="D536" s="49">
        <f>D233+D480</f>
        <v>0</v>
      </c>
      <c r="E536" s="49">
        <f t="shared" si="136"/>
        <v>52155</v>
      </c>
      <c r="F536" s="49">
        <f t="shared" ref="F536:K536" si="139">F233+F480</f>
        <v>52155</v>
      </c>
      <c r="G536" s="49">
        <f t="shared" si="139"/>
        <v>0</v>
      </c>
      <c r="H536" s="49">
        <f t="shared" si="139"/>
        <v>0</v>
      </c>
      <c r="I536" s="49">
        <f t="shared" si="139"/>
        <v>0</v>
      </c>
      <c r="J536" s="49">
        <f t="shared" si="139"/>
        <v>0</v>
      </c>
      <c r="K536" s="57">
        <f t="shared" si="139"/>
        <v>0</v>
      </c>
    </row>
    <row r="537" spans="1:11" x14ac:dyDescent="0.25">
      <c r="A537" s="50"/>
      <c r="B537" s="51"/>
      <c r="C537" s="51"/>
      <c r="D537" s="52"/>
      <c r="E537" s="52"/>
      <c r="F537" s="52"/>
      <c r="G537" s="52"/>
      <c r="H537" s="52"/>
      <c r="I537" s="52"/>
      <c r="J537" s="52"/>
      <c r="K537" s="52"/>
    </row>
    <row r="538" spans="1:11" x14ac:dyDescent="0.25">
      <c r="A538" s="53" t="s">
        <v>479</v>
      </c>
      <c r="B538" s="51"/>
      <c r="C538" s="51"/>
      <c r="D538" s="52"/>
      <c r="E538" s="52"/>
      <c r="F538" s="52"/>
      <c r="G538" s="52"/>
      <c r="H538" s="52"/>
      <c r="I538" s="52"/>
      <c r="J538" s="52"/>
      <c r="K538" s="52"/>
    </row>
    <row r="539" spans="1:11" x14ac:dyDescent="0.25">
      <c r="A539" s="50"/>
      <c r="B539" s="51"/>
      <c r="C539" s="51"/>
      <c r="D539" s="52"/>
      <c r="E539" s="52"/>
      <c r="F539" s="52"/>
      <c r="G539" s="52"/>
      <c r="H539" s="52"/>
      <c r="I539" s="52"/>
      <c r="J539" s="52"/>
      <c r="K539" s="52"/>
    </row>
    <row r="540" spans="1:11" x14ac:dyDescent="0.25">
      <c r="A540" s="81" t="s">
        <v>15</v>
      </c>
      <c r="B540" s="73" t="s">
        <v>16</v>
      </c>
      <c r="C540" s="73" t="s">
        <v>17</v>
      </c>
      <c r="D540" s="73" t="s">
        <v>480</v>
      </c>
      <c r="E540" s="73" t="s">
        <v>481</v>
      </c>
      <c r="F540" s="73"/>
      <c r="G540" s="73"/>
      <c r="H540" s="73"/>
      <c r="I540" s="73"/>
      <c r="J540" s="73"/>
      <c r="K540" s="86"/>
    </row>
    <row r="541" spans="1:11" ht="12.75" customHeight="1" x14ac:dyDescent="0.25">
      <c r="A541" s="82"/>
      <c r="B541" s="68"/>
      <c r="C541" s="68"/>
      <c r="D541" s="68"/>
      <c r="E541" s="68" t="s">
        <v>338</v>
      </c>
      <c r="F541" s="68" t="s">
        <v>482</v>
      </c>
      <c r="G541" s="68"/>
      <c r="H541" s="68"/>
      <c r="I541" s="68"/>
      <c r="J541" s="68" t="s">
        <v>22</v>
      </c>
      <c r="K541" s="70" t="s">
        <v>23</v>
      </c>
    </row>
    <row r="542" spans="1:11" ht="25.5" x14ac:dyDescent="0.25">
      <c r="A542" s="82"/>
      <c r="B542" s="68"/>
      <c r="C542" s="68"/>
      <c r="D542" s="68"/>
      <c r="E542" s="69"/>
      <c r="F542" s="23" t="s">
        <v>24</v>
      </c>
      <c r="G542" s="23" t="s">
        <v>25</v>
      </c>
      <c r="H542" s="23" t="s">
        <v>26</v>
      </c>
      <c r="I542" s="23" t="s">
        <v>27</v>
      </c>
      <c r="J542" s="68"/>
      <c r="K542" s="70"/>
    </row>
    <row r="543" spans="1:11" x14ac:dyDescent="0.25">
      <c r="A543" s="22">
        <v>1</v>
      </c>
      <c r="B543" s="23">
        <v>2</v>
      </c>
      <c r="C543" s="23">
        <v>3</v>
      </c>
      <c r="D543" s="59">
        <v>4</v>
      </c>
      <c r="E543" s="25">
        <v>5</v>
      </c>
      <c r="F543" s="25">
        <v>6</v>
      </c>
      <c r="G543" s="25">
        <v>7</v>
      </c>
      <c r="H543" s="25">
        <v>8</v>
      </c>
      <c r="I543" s="25">
        <v>9</v>
      </c>
      <c r="J543" s="25">
        <v>10</v>
      </c>
      <c r="K543" s="64">
        <v>11</v>
      </c>
    </row>
    <row r="544" spans="1:11" ht="25.5" x14ac:dyDescent="0.25">
      <c r="A544" s="22">
        <v>5436</v>
      </c>
      <c r="B544" s="23"/>
      <c r="C544" s="27" t="s">
        <v>483</v>
      </c>
      <c r="D544" s="28">
        <f>D22</f>
        <v>0</v>
      </c>
      <c r="E544" s="28">
        <f>SUM(F544:K544)</f>
        <v>52155</v>
      </c>
      <c r="F544" s="28">
        <f t="shared" ref="F544:K544" si="140">F22</f>
        <v>52155</v>
      </c>
      <c r="G544" s="28">
        <f t="shared" si="140"/>
        <v>0</v>
      </c>
      <c r="H544" s="28">
        <f t="shared" si="140"/>
        <v>0</v>
      </c>
      <c r="I544" s="28">
        <f t="shared" si="140"/>
        <v>0</v>
      </c>
      <c r="J544" s="28">
        <f t="shared" si="140"/>
        <v>0</v>
      </c>
      <c r="K544" s="40">
        <f t="shared" si="140"/>
        <v>0</v>
      </c>
    </row>
    <row r="545" spans="1:11" ht="25.5" x14ac:dyDescent="0.25">
      <c r="A545" s="22">
        <v>5437</v>
      </c>
      <c r="B545" s="23"/>
      <c r="C545" s="27" t="s">
        <v>484</v>
      </c>
      <c r="D545" s="28">
        <f>D233</f>
        <v>0</v>
      </c>
      <c r="E545" s="28">
        <f>SUM(F545:K545)</f>
        <v>52155</v>
      </c>
      <c r="F545" s="28">
        <f t="shared" ref="F545:K545" si="141">F233</f>
        <v>52155</v>
      </c>
      <c r="G545" s="28">
        <f t="shared" si="141"/>
        <v>0</v>
      </c>
      <c r="H545" s="28">
        <f t="shared" si="141"/>
        <v>0</v>
      </c>
      <c r="I545" s="28">
        <f t="shared" si="141"/>
        <v>0</v>
      </c>
      <c r="J545" s="28">
        <f t="shared" si="141"/>
        <v>0</v>
      </c>
      <c r="K545" s="40">
        <f t="shared" si="141"/>
        <v>0</v>
      </c>
    </row>
    <row r="546" spans="1:11" ht="25.5" x14ac:dyDescent="0.25">
      <c r="A546" s="29">
        <v>5438</v>
      </c>
      <c r="B546" s="30"/>
      <c r="C546" s="31" t="s">
        <v>485</v>
      </c>
      <c r="D546" s="33">
        <f t="shared" ref="D546:K546" si="142">IF((D544-D545)&gt;0,D544-D545,0)</f>
        <v>0</v>
      </c>
      <c r="E546" s="33">
        <f t="shared" si="142"/>
        <v>0</v>
      </c>
      <c r="F546" s="33">
        <f t="shared" si="142"/>
        <v>0</v>
      </c>
      <c r="G546" s="33">
        <f t="shared" si="142"/>
        <v>0</v>
      </c>
      <c r="H546" s="33">
        <f t="shared" si="142"/>
        <v>0</v>
      </c>
      <c r="I546" s="33">
        <f t="shared" si="142"/>
        <v>0</v>
      </c>
      <c r="J546" s="33">
        <f t="shared" si="142"/>
        <v>0</v>
      </c>
      <c r="K546" s="65">
        <f t="shared" si="142"/>
        <v>0</v>
      </c>
    </row>
    <row r="547" spans="1:11" ht="25.5" x14ac:dyDescent="0.25">
      <c r="A547" s="29">
        <v>5439</v>
      </c>
      <c r="B547" s="30"/>
      <c r="C547" s="31" t="s">
        <v>486</v>
      </c>
      <c r="D547" s="33">
        <f t="shared" ref="D547:K547" si="143">IF((D545-D544)&gt;0,D545-D544,0)</f>
        <v>0</v>
      </c>
      <c r="E547" s="33">
        <f t="shared" si="143"/>
        <v>0</v>
      </c>
      <c r="F547" s="33">
        <f t="shared" si="143"/>
        <v>0</v>
      </c>
      <c r="G547" s="33">
        <f t="shared" si="143"/>
        <v>0</v>
      </c>
      <c r="H547" s="33">
        <f t="shared" si="143"/>
        <v>0</v>
      </c>
      <c r="I547" s="33">
        <f t="shared" si="143"/>
        <v>0</v>
      </c>
      <c r="J547" s="33">
        <f t="shared" si="143"/>
        <v>0</v>
      </c>
      <c r="K547" s="65">
        <f t="shared" si="143"/>
        <v>0</v>
      </c>
    </row>
    <row r="548" spans="1:11" ht="25.5" x14ac:dyDescent="0.25">
      <c r="A548" s="22">
        <v>5440</v>
      </c>
      <c r="B548" s="23">
        <v>900000</v>
      </c>
      <c r="C548" s="27" t="s">
        <v>487</v>
      </c>
      <c r="D548" s="28">
        <f>D176</f>
        <v>0</v>
      </c>
      <c r="E548" s="28">
        <f>SUM(F548:K548)</f>
        <v>0</v>
      </c>
      <c r="F548" s="28">
        <f t="shared" ref="F548:K548" si="144">F176</f>
        <v>0</v>
      </c>
      <c r="G548" s="28">
        <f t="shared" si="144"/>
        <v>0</v>
      </c>
      <c r="H548" s="28">
        <f t="shared" si="144"/>
        <v>0</v>
      </c>
      <c r="I548" s="28">
        <f t="shared" si="144"/>
        <v>0</v>
      </c>
      <c r="J548" s="28">
        <f t="shared" si="144"/>
        <v>0</v>
      </c>
      <c r="K548" s="40">
        <f t="shared" si="144"/>
        <v>0</v>
      </c>
    </row>
    <row r="549" spans="1:11" ht="25.5" x14ac:dyDescent="0.25">
      <c r="A549" s="22">
        <v>5441</v>
      </c>
      <c r="B549" s="23">
        <v>600000</v>
      </c>
      <c r="C549" s="27" t="s">
        <v>488</v>
      </c>
      <c r="D549" s="28">
        <f>D480</f>
        <v>0</v>
      </c>
      <c r="E549" s="28">
        <f>SUM(F549:K549)</f>
        <v>0</v>
      </c>
      <c r="F549" s="28">
        <f t="shared" ref="F549:K549" si="145">F480</f>
        <v>0</v>
      </c>
      <c r="G549" s="28">
        <f t="shared" si="145"/>
        <v>0</v>
      </c>
      <c r="H549" s="28">
        <f t="shared" si="145"/>
        <v>0</v>
      </c>
      <c r="I549" s="28">
        <f t="shared" si="145"/>
        <v>0</v>
      </c>
      <c r="J549" s="28">
        <f t="shared" si="145"/>
        <v>0</v>
      </c>
      <c r="K549" s="40">
        <f t="shared" si="145"/>
        <v>0</v>
      </c>
    </row>
    <row r="550" spans="1:11" ht="18.75" customHeight="1" x14ac:dyDescent="0.25">
      <c r="A550" s="22">
        <v>5442</v>
      </c>
      <c r="B550" s="23"/>
      <c r="C550" s="27" t="s">
        <v>489</v>
      </c>
      <c r="D550" s="28">
        <f t="shared" ref="D550:K550" si="146">IF((D548-D549)&gt;0,D548-D549,0)</f>
        <v>0</v>
      </c>
      <c r="E550" s="28">
        <f t="shared" si="146"/>
        <v>0</v>
      </c>
      <c r="F550" s="28">
        <f t="shared" si="146"/>
        <v>0</v>
      </c>
      <c r="G550" s="28">
        <f t="shared" si="146"/>
        <v>0</v>
      </c>
      <c r="H550" s="28">
        <f t="shared" si="146"/>
        <v>0</v>
      </c>
      <c r="I550" s="28">
        <f t="shared" si="146"/>
        <v>0</v>
      </c>
      <c r="J550" s="28">
        <f t="shared" si="146"/>
        <v>0</v>
      </c>
      <c r="K550" s="40">
        <f t="shared" si="146"/>
        <v>0</v>
      </c>
    </row>
    <row r="551" spans="1:11" ht="18.75" customHeight="1" x14ac:dyDescent="0.25">
      <c r="A551" s="22">
        <v>5443</v>
      </c>
      <c r="B551" s="23"/>
      <c r="C551" s="27" t="s">
        <v>490</v>
      </c>
      <c r="D551" s="28">
        <f t="shared" ref="D551:K551" si="147">IF((D549-D548)&gt;0,D549-D548,0)</f>
        <v>0</v>
      </c>
      <c r="E551" s="28">
        <f t="shared" si="147"/>
        <v>0</v>
      </c>
      <c r="F551" s="28">
        <f t="shared" si="147"/>
        <v>0</v>
      </c>
      <c r="G551" s="28">
        <f t="shared" si="147"/>
        <v>0</v>
      </c>
      <c r="H551" s="28">
        <f t="shared" si="147"/>
        <v>0</v>
      </c>
      <c r="I551" s="28">
        <f t="shared" si="147"/>
        <v>0</v>
      </c>
      <c r="J551" s="28">
        <f t="shared" si="147"/>
        <v>0</v>
      </c>
      <c r="K551" s="40">
        <f t="shared" si="147"/>
        <v>0</v>
      </c>
    </row>
    <row r="552" spans="1:11" ht="18.75" customHeight="1" x14ac:dyDescent="0.25">
      <c r="A552" s="22">
        <v>5444</v>
      </c>
      <c r="B552" s="23"/>
      <c r="C552" s="27" t="s">
        <v>491</v>
      </c>
      <c r="D552" s="28">
        <f t="shared" ref="D552:K552" si="148">IF(D224-D536&gt;0,D224-D536,0)</f>
        <v>0</v>
      </c>
      <c r="E552" s="28">
        <f t="shared" si="148"/>
        <v>0</v>
      </c>
      <c r="F552" s="28">
        <f t="shared" si="148"/>
        <v>0</v>
      </c>
      <c r="G552" s="28">
        <f t="shared" si="148"/>
        <v>0</v>
      </c>
      <c r="H552" s="28">
        <f t="shared" si="148"/>
        <v>0</v>
      </c>
      <c r="I552" s="28">
        <f t="shared" si="148"/>
        <v>0</v>
      </c>
      <c r="J552" s="28">
        <f t="shared" si="148"/>
        <v>0</v>
      </c>
      <c r="K552" s="40">
        <f t="shared" si="148"/>
        <v>0</v>
      </c>
    </row>
    <row r="553" spans="1:11" ht="18.75" customHeight="1" x14ac:dyDescent="0.25">
      <c r="A553" s="46">
        <v>5445</v>
      </c>
      <c r="B553" s="60"/>
      <c r="C553" s="48" t="s">
        <v>492</v>
      </c>
      <c r="D553" s="49">
        <f t="shared" ref="D553:K553" si="149">IF(D536-D224&gt;0,D536-D224,0)</f>
        <v>0</v>
      </c>
      <c r="E553" s="49">
        <f t="shared" si="149"/>
        <v>0</v>
      </c>
      <c r="F553" s="49">
        <f t="shared" si="149"/>
        <v>0</v>
      </c>
      <c r="G553" s="49">
        <f t="shared" si="149"/>
        <v>0</v>
      </c>
      <c r="H553" s="49">
        <f t="shared" si="149"/>
        <v>0</v>
      </c>
      <c r="I553" s="49">
        <f t="shared" si="149"/>
        <v>0</v>
      </c>
      <c r="J553" s="49">
        <f t="shared" si="149"/>
        <v>0</v>
      </c>
      <c r="K553" s="57">
        <f t="shared" si="149"/>
        <v>0</v>
      </c>
    </row>
    <row r="556" spans="1:11" s="1" customFormat="1" ht="29.25" customHeight="1" x14ac:dyDescent="0.2">
      <c r="A556" s="61" t="s">
        <v>498</v>
      </c>
      <c r="B556" s="62"/>
      <c r="C556" s="62"/>
      <c r="E556" s="87" t="s">
        <v>493</v>
      </c>
      <c r="F556" s="87"/>
      <c r="I556" s="88" t="s">
        <v>494</v>
      </c>
      <c r="J556" s="88"/>
    </row>
    <row r="557" spans="1:11" s="1" customFormat="1" ht="12.75" x14ac:dyDescent="0.2">
      <c r="A557" s="63"/>
      <c r="B557" s="62"/>
      <c r="C557" s="62"/>
    </row>
    <row r="558" spans="1:11" s="1" customFormat="1" ht="12.75" x14ac:dyDescent="0.2">
      <c r="A558" s="63"/>
      <c r="B558" s="62"/>
      <c r="C558" s="62"/>
    </row>
    <row r="559" spans="1:11" s="1" customFormat="1" ht="12.75" x14ac:dyDescent="0.2">
      <c r="A559" s="63"/>
      <c r="B559" s="62"/>
      <c r="C559" s="62"/>
      <c r="E559" s="1" t="s">
        <v>495</v>
      </c>
      <c r="I559" s="1" t="s">
        <v>499</v>
      </c>
    </row>
    <row r="560" spans="1:11" s="1" customFormat="1" ht="12.75" x14ac:dyDescent="0.2">
      <c r="A560" s="63"/>
      <c r="B560" s="62"/>
      <c r="C560" s="62"/>
    </row>
    <row r="561" spans="9:10" x14ac:dyDescent="0.25">
      <c r="I561" s="1" t="s">
        <v>496</v>
      </c>
      <c r="J561" s="1"/>
    </row>
  </sheetData>
  <sheetProtection selectLockedCells="1" selectUnlockedCells="1"/>
  <mergeCells count="191">
    <mergeCell ref="E18:K18"/>
    <mergeCell ref="F19:I19"/>
    <mergeCell ref="E27:K27"/>
    <mergeCell ref="F28:I28"/>
    <mergeCell ref="E59:K59"/>
    <mergeCell ref="F60:I60"/>
    <mergeCell ref="E86:K86"/>
    <mergeCell ref="F87:I87"/>
    <mergeCell ref="E116:K116"/>
    <mergeCell ref="J19:J20"/>
    <mergeCell ref="J28:J29"/>
    <mergeCell ref="J60:J61"/>
    <mergeCell ref="J87:J88"/>
    <mergeCell ref="F117:I117"/>
    <mergeCell ref="E142:K142"/>
    <mergeCell ref="F143:I143"/>
    <mergeCell ref="E169:K169"/>
    <mergeCell ref="F170:I170"/>
    <mergeCell ref="E195:K195"/>
    <mergeCell ref="F196:I196"/>
    <mergeCell ref="E217:K217"/>
    <mergeCell ref="F218:I218"/>
    <mergeCell ref="J117:J118"/>
    <mergeCell ref="J143:J144"/>
    <mergeCell ref="J170:J171"/>
    <mergeCell ref="J196:J197"/>
    <mergeCell ref="J218:J219"/>
    <mergeCell ref="E229:K229"/>
    <mergeCell ref="F230:I230"/>
    <mergeCell ref="E248:K248"/>
    <mergeCell ref="F249:I249"/>
    <mergeCell ref="E284:K284"/>
    <mergeCell ref="F285:I285"/>
    <mergeCell ref="E315:K315"/>
    <mergeCell ref="F316:I316"/>
    <mergeCell ref="E345:K345"/>
    <mergeCell ref="J230:J231"/>
    <mergeCell ref="J249:J250"/>
    <mergeCell ref="J285:J286"/>
    <mergeCell ref="J316:J317"/>
    <mergeCell ref="F346:I346"/>
    <mergeCell ref="E371:K371"/>
    <mergeCell ref="F372:I372"/>
    <mergeCell ref="E396:K396"/>
    <mergeCell ref="F397:I397"/>
    <mergeCell ref="E424:K424"/>
    <mergeCell ref="F425:I425"/>
    <mergeCell ref="E458:K458"/>
    <mergeCell ref="F459:I459"/>
    <mergeCell ref="J346:J347"/>
    <mergeCell ref="J372:J373"/>
    <mergeCell ref="J397:J398"/>
    <mergeCell ref="J425:J426"/>
    <mergeCell ref="J459:J460"/>
    <mergeCell ref="E486:K486"/>
    <mergeCell ref="F487:I487"/>
    <mergeCell ref="E513:K513"/>
    <mergeCell ref="F514:I514"/>
    <mergeCell ref="E540:K540"/>
    <mergeCell ref="F541:I541"/>
    <mergeCell ref="E556:F556"/>
    <mergeCell ref="I556:J556"/>
    <mergeCell ref="A18:A20"/>
    <mergeCell ref="A27:A29"/>
    <mergeCell ref="A59:A61"/>
    <mergeCell ref="A86:A88"/>
    <mergeCell ref="A116:A118"/>
    <mergeCell ref="A142:A144"/>
    <mergeCell ref="A169:A171"/>
    <mergeCell ref="A195:A197"/>
    <mergeCell ref="A217:A219"/>
    <mergeCell ref="A229:A231"/>
    <mergeCell ref="A248:A250"/>
    <mergeCell ref="A284:A286"/>
    <mergeCell ref="A315:A317"/>
    <mergeCell ref="A345:A347"/>
    <mergeCell ref="A371:A373"/>
    <mergeCell ref="A396:A398"/>
    <mergeCell ref="A424:A426"/>
    <mergeCell ref="A458:A460"/>
    <mergeCell ref="A486:A488"/>
    <mergeCell ref="A513:A515"/>
    <mergeCell ref="A540:A542"/>
    <mergeCell ref="B18:B20"/>
    <mergeCell ref="B27:B29"/>
    <mergeCell ref="B59:B61"/>
    <mergeCell ref="B86:B88"/>
    <mergeCell ref="B116:B118"/>
    <mergeCell ref="B142:B144"/>
    <mergeCell ref="B169:B171"/>
    <mergeCell ref="B195:B197"/>
    <mergeCell ref="B217:B219"/>
    <mergeCell ref="B229:B231"/>
    <mergeCell ref="B248:B250"/>
    <mergeCell ref="B284:B286"/>
    <mergeCell ref="B315:B317"/>
    <mergeCell ref="B345:B347"/>
    <mergeCell ref="B371:B373"/>
    <mergeCell ref="B396:B398"/>
    <mergeCell ref="B424:B426"/>
    <mergeCell ref="B458:B460"/>
    <mergeCell ref="B486:B488"/>
    <mergeCell ref="B513:B515"/>
    <mergeCell ref="B540:B542"/>
    <mergeCell ref="C18:C20"/>
    <mergeCell ref="C27:C29"/>
    <mergeCell ref="C59:C61"/>
    <mergeCell ref="C86:C88"/>
    <mergeCell ref="C116:C118"/>
    <mergeCell ref="C142:C144"/>
    <mergeCell ref="C169:C171"/>
    <mergeCell ref="C195:C197"/>
    <mergeCell ref="C217:C219"/>
    <mergeCell ref="C229:C231"/>
    <mergeCell ref="C248:C250"/>
    <mergeCell ref="C284:C286"/>
    <mergeCell ref="C315:C317"/>
    <mergeCell ref="C345:C347"/>
    <mergeCell ref="C371:C373"/>
    <mergeCell ref="C396:C398"/>
    <mergeCell ref="C424:C426"/>
    <mergeCell ref="C458:C460"/>
    <mergeCell ref="C486:C488"/>
    <mergeCell ref="C513:C515"/>
    <mergeCell ref="C540:C542"/>
    <mergeCell ref="D18:D20"/>
    <mergeCell ref="D27:D29"/>
    <mergeCell ref="D59:D61"/>
    <mergeCell ref="D86:D88"/>
    <mergeCell ref="D116:D118"/>
    <mergeCell ref="D142:D144"/>
    <mergeCell ref="D169:D171"/>
    <mergeCell ref="D195:D197"/>
    <mergeCell ref="D217:D219"/>
    <mergeCell ref="D229:D231"/>
    <mergeCell ref="D248:D250"/>
    <mergeCell ref="D284:D286"/>
    <mergeCell ref="D315:D317"/>
    <mergeCell ref="D345:D347"/>
    <mergeCell ref="D371:D373"/>
    <mergeCell ref="D396:D398"/>
    <mergeCell ref="D424:D426"/>
    <mergeCell ref="D458:D460"/>
    <mergeCell ref="D486:D488"/>
    <mergeCell ref="D513:D515"/>
    <mergeCell ref="D540:D542"/>
    <mergeCell ref="E19:E20"/>
    <mergeCell ref="E28:E29"/>
    <mergeCell ref="E60:E61"/>
    <mergeCell ref="E87:E88"/>
    <mergeCell ref="E117:E118"/>
    <mergeCell ref="E143:E144"/>
    <mergeCell ref="E170:E171"/>
    <mergeCell ref="E196:E197"/>
    <mergeCell ref="E218:E219"/>
    <mergeCell ref="E230:E231"/>
    <mergeCell ref="E249:E250"/>
    <mergeCell ref="E285:E286"/>
    <mergeCell ref="E316:E317"/>
    <mergeCell ref="E346:E347"/>
    <mergeCell ref="E372:E373"/>
    <mergeCell ref="E397:E398"/>
    <mergeCell ref="E425:E426"/>
    <mergeCell ref="E459:E460"/>
    <mergeCell ref="E487:E488"/>
    <mergeCell ref="E514:E515"/>
    <mergeCell ref="E541:E542"/>
    <mergeCell ref="J487:J488"/>
    <mergeCell ref="J514:J515"/>
    <mergeCell ref="J541:J542"/>
    <mergeCell ref="K19:K20"/>
    <mergeCell ref="K28:K29"/>
    <mergeCell ref="K60:K61"/>
    <mergeCell ref="K87:K88"/>
    <mergeCell ref="K117:K118"/>
    <mergeCell ref="K143:K144"/>
    <mergeCell ref="K170:K171"/>
    <mergeCell ref="K196:K197"/>
    <mergeCell ref="K218:K219"/>
    <mergeCell ref="K230:K231"/>
    <mergeCell ref="K249:K250"/>
    <mergeCell ref="K285:K286"/>
    <mergeCell ref="K316:K317"/>
    <mergeCell ref="K346:K347"/>
    <mergeCell ref="K372:K373"/>
    <mergeCell ref="K397:K398"/>
    <mergeCell ref="K425:K426"/>
    <mergeCell ref="K459:K460"/>
    <mergeCell ref="K487:K488"/>
    <mergeCell ref="K514:K515"/>
    <mergeCell ref="K541:K542"/>
  </mergeCells>
  <pageMargins left="0.7" right="0.7" top="0.75" bottom="0.75" header="0.3" footer="0.3"/>
  <pageSetup paperSize="9" scale="73" fitToHeight="0" orientation="landscape" r:id="rId1"/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Obrazac5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Korisnik1 uis</cp:lastModifiedBy>
  <cp:lastPrinted>2020-01-20T08:42:36Z</cp:lastPrinted>
  <dcterms:created xsi:type="dcterms:W3CDTF">2018-04-19T10:38:00Z</dcterms:created>
  <dcterms:modified xsi:type="dcterms:W3CDTF">2023-09-15T10:05:16Z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1033-11.2.0.8991</vt:lpwstr>
  </property>
</Properties>
</file>